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markpartners.sharepoint.com/Shared Documents/LA ROCHERE/COMMERCIAL/PRICE LIST/2021/EXCEL - MAP + UPC Price lists/"/>
    </mc:Choice>
  </mc:AlternateContent>
  <xr:revisionPtr revIDLastSave="7" documentId="8_{CB75CDD1-52B0-43A4-916B-B187072CE977}" xr6:coauthVersionLast="47" xr6:coauthVersionMax="47" xr10:uidLastSave="{3069F40F-7E7C-449C-90C9-3D44D5DDF949}"/>
  <bookViews>
    <workbookView xWindow="-98" yWindow="-98" windowWidth="19396" windowHeight="10996" xr2:uid="{2FD17562-574D-46A3-9FC4-742A1B1CF330}"/>
  </bookViews>
  <sheets>
    <sheet name="Wholesale with UPC" sheetId="1" r:id="rId1"/>
  </sheets>
  <externalReferences>
    <externalReference r:id="rId2"/>
  </externalReferences>
  <definedNames>
    <definedName name="_xlnm._FilterDatabase" localSheetId="0" hidden="1">'Wholesale with UPC'!$A$2:$L$102</definedName>
    <definedName name="_xlnm.Print_Area" localSheetId="0">'Wholesale with UPC'!$A$1:$L$103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" i="1" l="1"/>
  <c r="D101" i="1"/>
  <c r="D100" i="1"/>
  <c r="D99" i="1"/>
  <c r="D98" i="1"/>
  <c r="D97" i="1"/>
  <c r="D96" i="1"/>
  <c r="D95" i="1"/>
  <c r="K94" i="1"/>
  <c r="D94" i="1"/>
  <c r="K93" i="1"/>
  <c r="D93" i="1"/>
  <c r="D92" i="1"/>
  <c r="D91" i="1"/>
  <c r="D90" i="1"/>
  <c r="D89" i="1"/>
  <c r="D88" i="1"/>
  <c r="D87" i="1"/>
  <c r="D86" i="1"/>
  <c r="D85" i="1"/>
  <c r="L84" i="1"/>
  <c r="K84" i="1"/>
  <c r="D84" i="1"/>
  <c r="L83" i="1"/>
  <c r="K83" i="1"/>
  <c r="D83" i="1"/>
  <c r="L82" i="1"/>
  <c r="K82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L62" i="1"/>
  <c r="K62" i="1"/>
  <c r="D62" i="1"/>
  <c r="D61" i="1"/>
  <c r="D60" i="1"/>
  <c r="D59" i="1"/>
  <c r="D58" i="1"/>
  <c r="D57" i="1"/>
  <c r="D56" i="1"/>
  <c r="D55" i="1"/>
  <c r="D54" i="1"/>
  <c r="D53" i="1"/>
  <c r="D52" i="1"/>
  <c r="D51" i="1"/>
  <c r="L50" i="1"/>
  <c r="K50" i="1"/>
  <c r="D50" i="1"/>
  <c r="L49" i="1"/>
  <c r="K49" i="1"/>
  <c r="D49" i="1"/>
  <c r="L48" i="1"/>
  <c r="K48" i="1"/>
  <c r="D48" i="1"/>
  <c r="L47" i="1"/>
  <c r="K47" i="1"/>
  <c r="D47" i="1"/>
  <c r="L46" i="1"/>
  <c r="K46" i="1"/>
  <c r="D46" i="1"/>
  <c r="L45" i="1"/>
  <c r="K45" i="1"/>
  <c r="D45" i="1"/>
  <c r="D44" i="1"/>
  <c r="L43" i="1"/>
  <c r="K43" i="1"/>
  <c r="D43" i="1"/>
  <c r="L42" i="1"/>
  <c r="K42" i="1"/>
  <c r="D42" i="1"/>
  <c r="L41" i="1"/>
  <c r="K41" i="1"/>
  <c r="D41" i="1"/>
  <c r="L40" i="1"/>
  <c r="K40" i="1"/>
  <c r="D40" i="1"/>
  <c r="D39" i="1"/>
  <c r="D38" i="1"/>
  <c r="D37" i="1"/>
  <c r="D36" i="1"/>
  <c r="D35" i="1"/>
  <c r="L34" i="1"/>
  <c r="K34" i="1"/>
  <c r="D34" i="1"/>
  <c r="L33" i="1"/>
  <c r="K33" i="1"/>
  <c r="D33" i="1"/>
  <c r="L32" i="1"/>
  <c r="K32" i="1"/>
  <c r="D32" i="1"/>
  <c r="L31" i="1"/>
  <c r="K31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J11" i="1"/>
  <c r="L11" i="1" s="1"/>
  <c r="I11" i="1"/>
  <c r="K11" i="1" s="1"/>
  <c r="D11" i="1"/>
  <c r="J10" i="1"/>
  <c r="L10" i="1" s="1"/>
  <c r="I10" i="1"/>
  <c r="K10" i="1" s="1"/>
  <c r="D10" i="1"/>
  <c r="J9" i="1"/>
  <c r="L9" i="1" s="1"/>
  <c r="I9" i="1"/>
  <c r="K9" i="1" s="1"/>
  <c r="D9" i="1"/>
  <c r="J8" i="1"/>
  <c r="L8" i="1" s="1"/>
  <c r="I8" i="1"/>
  <c r="K8" i="1" s="1"/>
  <c r="D8" i="1"/>
  <c r="J7" i="1"/>
  <c r="L7" i="1" s="1"/>
  <c r="I7" i="1"/>
  <c r="K7" i="1" s="1"/>
  <c r="D7" i="1"/>
  <c r="J6" i="1"/>
  <c r="L6" i="1" s="1"/>
  <c r="I6" i="1"/>
  <c r="K6" i="1" s="1"/>
  <c r="D6" i="1"/>
  <c r="J5" i="1"/>
  <c r="L5" i="1" s="1"/>
  <c r="I5" i="1"/>
  <c r="K5" i="1" s="1"/>
  <c r="D5" i="1"/>
  <c r="J4" i="1"/>
  <c r="L4" i="1" s="1"/>
  <c r="I4" i="1"/>
  <c r="K4" i="1" s="1"/>
  <c r="D4" i="1"/>
</calcChain>
</file>

<file path=xl/sharedStrings.xml><?xml version="1.0" encoding="utf-8"?>
<sst xmlns="http://schemas.openxmlformats.org/spreadsheetml/2006/main" count="506" uniqueCount="254">
  <si>
    <r>
      <t xml:space="preserve"> 
La Rochere North America Inc.
25 Main Street, 3rd floor - Tuckahoe NY, 10707
Phone: (914) 337-1081 - Fax: (914) 395-0849
Email: customerservice@larochere-na.com - Website: www.larochere-na.com
</t>
    </r>
    <r>
      <rPr>
        <b/>
        <sz val="14"/>
        <color indexed="8"/>
        <rFont val="Calibri"/>
        <family val="2"/>
      </rPr>
      <t>2021 Price List</t>
    </r>
  </si>
  <si>
    <t>SKU #</t>
  </si>
  <si>
    <t>Collection</t>
  </si>
  <si>
    <t>Description</t>
  </si>
  <si>
    <t>UPC</t>
  </si>
  <si>
    <t>Pack size</t>
  </si>
  <si>
    <t>Dimensions</t>
  </si>
  <si>
    <t>Wholesale 
price / pack</t>
  </si>
  <si>
    <t>Retail
price / pack</t>
  </si>
  <si>
    <t>Wholesale 
unit / price</t>
  </si>
  <si>
    <t>Retail
unit / price</t>
  </si>
  <si>
    <t>H</t>
  </si>
  <si>
    <t>ø</t>
  </si>
  <si>
    <t>Oz</t>
  </si>
  <si>
    <t>AMITIE</t>
  </si>
  <si>
    <t>Amitie Champagne Flute</t>
  </si>
  <si>
    <t>7 ½"</t>
  </si>
  <si>
    <t>2  ½"</t>
  </si>
  <si>
    <t>3.5 oz.</t>
  </si>
  <si>
    <t>Amitie Tumbler</t>
  </si>
  <si>
    <t>4 ¼"</t>
  </si>
  <si>
    <t>3 ¼"</t>
  </si>
  <si>
    <t>7.5 oz</t>
  </si>
  <si>
    <t>Amitie Water Glass</t>
  </si>
  <si>
    <t>7"</t>
  </si>
  <si>
    <t>3 ½"</t>
  </si>
  <si>
    <t>12 oz.</t>
  </si>
  <si>
    <t>Amitie Wine Glass</t>
  </si>
  <si>
    <t>6"</t>
  </si>
  <si>
    <t>8.75 oz.</t>
  </si>
  <si>
    <t>Amitie Wine Glass 5.2 Oz</t>
  </si>
  <si>
    <t>5.7"</t>
  </si>
  <si>
    <t>5.2 oz.</t>
  </si>
  <si>
    <t>ANTOINE</t>
  </si>
  <si>
    <t>Antoine Champagne Flute</t>
  </si>
  <si>
    <t>6.5"</t>
  </si>
  <si>
    <t>2 ⅓"</t>
  </si>
  <si>
    <t>5.1 oz.</t>
  </si>
  <si>
    <t xml:space="preserve">Antoine Water Glass </t>
  </si>
  <si>
    <t>5.6"</t>
  </si>
  <si>
    <t>3 ⅓"</t>
  </si>
  <si>
    <t>8.8 oz.</t>
  </si>
  <si>
    <t>Antoine Wine Glass</t>
  </si>
  <si>
    <t>5.4"</t>
  </si>
  <si>
    <t xml:space="preserve">2 ⅘" </t>
  </si>
  <si>
    <t>ARTOIS</t>
  </si>
  <si>
    <t>Artois Ice Tea Glass</t>
  </si>
  <si>
    <t>3"</t>
  </si>
  <si>
    <t>13 oz.</t>
  </si>
  <si>
    <t>ARTOIS</t>
    <phoneticPr fontId="0" type="noConversion"/>
  </si>
  <si>
    <t>Artois Water Glass</t>
  </si>
  <si>
    <t xml:space="preserve">5" </t>
  </si>
  <si>
    <t>9.5 oz.</t>
  </si>
  <si>
    <t>Artois Wine Glass</t>
  </si>
  <si>
    <t xml:space="preserve">4 ¼" </t>
  </si>
  <si>
    <t>7 oz.</t>
  </si>
  <si>
    <t>BEE</t>
  </si>
  <si>
    <t>Bee Bowl</t>
  </si>
  <si>
    <t>5 ½"</t>
  </si>
  <si>
    <t>20.5 oz.</t>
  </si>
  <si>
    <t>BEE</t>
    <phoneticPr fontId="0" type="noConversion"/>
  </si>
  <si>
    <t>Bee Butter Dish Cover</t>
  </si>
  <si>
    <t>2"</t>
  </si>
  <si>
    <t>Bee Butter Dish Set</t>
  </si>
  <si>
    <t xml:space="preserve">2½" </t>
  </si>
  <si>
    <t>2 oz.</t>
  </si>
  <si>
    <t>Bee Carafe</t>
  </si>
  <si>
    <t xml:space="preserve">8 ¾" </t>
  </si>
  <si>
    <t>4"</t>
  </si>
  <si>
    <t>25.5 oz.</t>
  </si>
  <si>
    <t>Bee Carafe Tall</t>
  </si>
  <si>
    <t xml:space="preserve">11" </t>
  </si>
  <si>
    <t>3 ¾"</t>
  </si>
  <si>
    <t>34 oz.</t>
  </si>
  <si>
    <t>Bee Champagne Flute</t>
  </si>
  <si>
    <t xml:space="preserve">6 ¾" </t>
  </si>
  <si>
    <t>2 ¾"</t>
  </si>
  <si>
    <t>5 oz.</t>
  </si>
  <si>
    <t>Bee Tea Infuser mug</t>
  </si>
  <si>
    <t xml:space="preserve">4 ½" </t>
  </si>
  <si>
    <t>9 oz.</t>
  </si>
  <si>
    <t>Bee Coffee Mug</t>
  </si>
  <si>
    <t>4 ½"</t>
  </si>
  <si>
    <t>Bee Highball Glass</t>
  </si>
  <si>
    <t xml:space="preserve">6 ¼" </t>
  </si>
  <si>
    <t>15.5 oz.</t>
  </si>
  <si>
    <t>Bee Ice Cream Cup</t>
  </si>
  <si>
    <t xml:space="preserve">2 ½" </t>
  </si>
  <si>
    <t>Bee Ice tea Glass</t>
  </si>
  <si>
    <t xml:space="preserve">5 ½" </t>
  </si>
  <si>
    <t>10.5 oz.</t>
  </si>
  <si>
    <t>Bee Mini Bowl</t>
  </si>
  <si>
    <t>Bee Mini Tumbler</t>
  </si>
  <si>
    <t>6 ¼ oz.</t>
  </si>
  <si>
    <t>Bee Pitcher</t>
  </si>
  <si>
    <t xml:space="preserve">7" </t>
  </si>
  <si>
    <t>Bee Shot Glass</t>
  </si>
  <si>
    <t>Bee Tumbler</t>
  </si>
  <si>
    <t xml:space="preserve">4" </t>
  </si>
  <si>
    <t>Bee Tumbler Emerald</t>
  </si>
  <si>
    <t>Bee Tumbler Green Provence</t>
  </si>
  <si>
    <t>Bee Tumbler Eggplant</t>
  </si>
  <si>
    <t>Bee Tumbler Night Sky</t>
  </si>
  <si>
    <t>612196S4</t>
  </si>
  <si>
    <t xml:space="preserve">Bee set of 4 tumblers multi-colors </t>
  </si>
  <si>
    <t>612101S4</t>
  </si>
  <si>
    <t>Bee Tumbler Set/4</t>
  </si>
  <si>
    <t>Bee Water Glass</t>
  </si>
  <si>
    <t>Bee Wine Glass</t>
  </si>
  <si>
    <t>8 oz.</t>
  </si>
  <si>
    <t>611001S4</t>
  </si>
  <si>
    <t>Bee Wine Glass Set/4</t>
  </si>
  <si>
    <t>Bee Wine Glass Green Provence</t>
  </si>
  <si>
    <t>Bee Wine Glass Emerald</t>
  </si>
  <si>
    <t>Bee Wine Glass Eggplant</t>
  </si>
  <si>
    <t>Bee Wine Glass Night Sky</t>
  </si>
  <si>
    <t>611096S4</t>
  </si>
  <si>
    <t xml:space="preserve">Bee set of 4 wine glass multi-colors </t>
  </si>
  <si>
    <t>BEE CERAMIC</t>
  </si>
  <si>
    <t>Bee Ceramic Salad Serving Bowl ECRU</t>
  </si>
  <si>
    <t>10"</t>
  </si>
  <si>
    <t>Bee Ceramic Salad ServingBowl BLEU</t>
  </si>
  <si>
    <t xml:space="preserve">Bee Ceramic Dessert Plate Set/ 4 ECRU </t>
  </si>
  <si>
    <t>1"</t>
  </si>
  <si>
    <r>
      <t xml:space="preserve">8 </t>
    </r>
    <r>
      <rPr>
        <sz val="11"/>
        <color indexed="8"/>
        <rFont val="Calibri"/>
        <family val="2"/>
      </rPr>
      <t>⅖"</t>
    </r>
  </si>
  <si>
    <t xml:space="preserve">Bee Ceramic Dessert Plate Set/ 4 BLEU </t>
  </si>
  <si>
    <t>Bee Ceramic Dinner Plate Set/ 4 ECRU</t>
  </si>
  <si>
    <r>
      <t xml:space="preserve">1 </t>
    </r>
    <r>
      <rPr>
        <sz val="11"/>
        <color indexed="8"/>
        <rFont val="Calibri"/>
        <family val="2"/>
      </rPr>
      <t>⅕"</t>
    </r>
  </si>
  <si>
    <t>10 ¾"</t>
  </si>
  <si>
    <t>Bee Ceramic Dinner Plate Set/ 4 BLEU</t>
  </si>
  <si>
    <t>BELLE ILE</t>
  </si>
  <si>
    <t>Belle Ile Wine Glass</t>
  </si>
  <si>
    <t>4 ⅓"</t>
  </si>
  <si>
    <t>9.8 oz.</t>
  </si>
  <si>
    <t>Belle Ile Tumbler</t>
  </si>
  <si>
    <t>10.8 oz</t>
  </si>
  <si>
    <t>BISTROT</t>
  </si>
  <si>
    <t>Bistrot Absinth Glass</t>
  </si>
  <si>
    <t xml:space="preserve">6 ½" </t>
  </si>
  <si>
    <t>10 oz.</t>
  </si>
  <si>
    <t>BOUDOIR</t>
  </si>
  <si>
    <t>Boudoir Ice Tea glass</t>
  </si>
  <si>
    <t>5"</t>
  </si>
  <si>
    <t>11.8 oz.</t>
  </si>
  <si>
    <t>Boudoir Tumbler</t>
  </si>
  <si>
    <t xml:space="preserve">3 ⅘" </t>
  </si>
  <si>
    <t>8.45 oz.</t>
  </si>
  <si>
    <t>BUBBLE</t>
    <phoneticPr fontId="0" type="noConversion"/>
  </si>
  <si>
    <t>Bubble Ice Cream Cup</t>
  </si>
  <si>
    <t xml:space="preserve">3 ½" </t>
  </si>
  <si>
    <t>4 ¾"</t>
  </si>
  <si>
    <t>4.5 oz.</t>
  </si>
  <si>
    <t>BUTTER</t>
  </si>
  <si>
    <t>Butter Dish</t>
  </si>
  <si>
    <t>1 ½”</t>
  </si>
  <si>
    <t>3 ¾”</t>
  </si>
  <si>
    <t>CIRCEE</t>
  </si>
  <si>
    <t>Circee Short Ice Cream Cup</t>
  </si>
  <si>
    <t>8.5 oz.</t>
  </si>
  <si>
    <t>Circee Tall Ice Cream Cup</t>
  </si>
  <si>
    <t>6 ¾"</t>
  </si>
  <si>
    <t xml:space="preserve"> 9 oz.</t>
  </si>
  <si>
    <t>CITY</t>
  </si>
  <si>
    <t>City Tumbler</t>
  </si>
  <si>
    <t>3 ½ "</t>
  </si>
  <si>
    <t>8 ½ oz.</t>
  </si>
  <si>
    <t xml:space="preserve">City Wine Glass </t>
  </si>
  <si>
    <t>5 ½”</t>
  </si>
  <si>
    <t>3 ½”</t>
  </si>
  <si>
    <t>8 ¾ oz.</t>
  </si>
  <si>
    <t>DANDY</t>
  </si>
  <si>
    <t>Dandy Whiskey Glasses - Assorted Set of 4</t>
  </si>
  <si>
    <t>10oz.</t>
  </si>
  <si>
    <t>DRAGONFLY</t>
    <phoneticPr fontId="0" type="noConversion"/>
  </si>
  <si>
    <t>Dragonfly Juice Glass</t>
  </si>
  <si>
    <t>13.5 oz.</t>
  </si>
  <si>
    <t>Dragonfly Tumbler</t>
  </si>
  <si>
    <t>Dragonfly Wine Glass</t>
  </si>
  <si>
    <t xml:space="preserve">5 ¼" </t>
  </si>
  <si>
    <t>ELISE</t>
    <phoneticPr fontId="0" type="noConversion"/>
  </si>
  <si>
    <t>Elise Ice Cream Cup</t>
  </si>
  <si>
    <t>FLEUR DE LYS</t>
  </si>
  <si>
    <t>Fleur de Lis Wine Glass</t>
  </si>
  <si>
    <t xml:space="preserve">5 ¾" </t>
  </si>
  <si>
    <t>Fleur de Lys Carafe</t>
  </si>
  <si>
    <t>4⅙"</t>
  </si>
  <si>
    <t>Fleur de Lys Ice Tea Glass</t>
  </si>
  <si>
    <t>Fleur de Lys Tumbler</t>
  </si>
  <si>
    <t>LOUISON</t>
  </si>
  <si>
    <t>Louison Coffee Mug</t>
  </si>
  <si>
    <t>LYONNAIS</t>
  </si>
  <si>
    <t>Lyonnais Carafe</t>
  </si>
  <si>
    <t>4 "</t>
  </si>
  <si>
    <t>LYONNAIS</t>
    <phoneticPr fontId="0" type="noConversion"/>
  </si>
  <si>
    <t>Lyonnais Coffee Mug</t>
  </si>
  <si>
    <t xml:space="preserve">4 ¾" </t>
  </si>
  <si>
    <t>Lyonnais Tumbler Clear</t>
  </si>
  <si>
    <t>Lyonnais Tumbler Grey</t>
  </si>
  <si>
    <t>Lyonnais Wine Glass Clear</t>
  </si>
  <si>
    <t>Lyonnais Wine Glass Grey</t>
  </si>
  <si>
    <t>OUESSANT</t>
  </si>
  <si>
    <t>Ouessant Coffee Mug</t>
  </si>
  <si>
    <t>Ouessant Ice Tea Glass</t>
  </si>
  <si>
    <t>15 oz.</t>
  </si>
  <si>
    <t>Ouessant Tea Infuser Mug</t>
  </si>
  <si>
    <t>Ouessant Tumbler</t>
  </si>
  <si>
    <t>Ouessant Pitcher</t>
  </si>
  <si>
    <t>33 oz.</t>
  </si>
  <si>
    <t>PARISIENNE</t>
  </si>
  <si>
    <t>Parisienne Tumbler Set/4</t>
  </si>
  <si>
    <r>
      <t xml:space="preserve">3 </t>
    </r>
    <r>
      <rPr>
        <sz val="11"/>
        <color indexed="8"/>
        <rFont val="Calibri"/>
        <family val="2"/>
      </rPr>
      <t>⅘"</t>
    </r>
  </si>
  <si>
    <t>Parisienne Wine Glass Set/4</t>
  </si>
  <si>
    <t>PERIGORD</t>
    <phoneticPr fontId="0" type="noConversion"/>
  </si>
  <si>
    <t>Perigord Bowl</t>
  </si>
  <si>
    <t xml:space="preserve">3 ¼" </t>
  </si>
  <si>
    <t>17 oz.</t>
  </si>
  <si>
    <t>Perigord Champagne Flute</t>
  </si>
  <si>
    <t>5.5 oz.</t>
  </si>
  <si>
    <t>Perigord Highball Glass</t>
  </si>
  <si>
    <t>Perigord Ice Cream Cup</t>
  </si>
  <si>
    <t xml:space="preserve">3 ¾" </t>
  </si>
  <si>
    <t>7.5 oz.</t>
  </si>
  <si>
    <t>Perigord Mini Bowl</t>
  </si>
  <si>
    <t xml:space="preserve">2" </t>
  </si>
  <si>
    <t>Perigord Tumbler</t>
  </si>
  <si>
    <t>Perigord Water Glass</t>
  </si>
  <si>
    <t>Perigord Wine Glass</t>
  </si>
  <si>
    <t>6.5 oz.</t>
  </si>
  <si>
    <t>TROQUET</t>
  </si>
  <si>
    <t>Set of 4 espresso Troquet</t>
  </si>
  <si>
    <t>2 ½ “</t>
  </si>
  <si>
    <t>2.4“</t>
  </si>
  <si>
    <t>3.4 oz.</t>
  </si>
  <si>
    <t>Set of 4 Tumblers Troquet</t>
  </si>
  <si>
    <t>3.2“</t>
  </si>
  <si>
    <t>3“</t>
  </si>
  <si>
    <t>7.8 oz.</t>
  </si>
  <si>
    <t>VERONE</t>
  </si>
  <si>
    <t>Verone Highball Glass</t>
  </si>
  <si>
    <t>12 ¼ oz.</t>
  </si>
  <si>
    <t>Verone Tumbler</t>
  </si>
  <si>
    <t>9 ¾ oz.</t>
  </si>
  <si>
    <t>VERSAILLES</t>
  </si>
  <si>
    <t>Versailles Ice Tea Glass</t>
  </si>
  <si>
    <t>11.5 oz.</t>
  </si>
  <si>
    <t>Versailles Tumbler</t>
  </si>
  <si>
    <t>Versailles Water Glass</t>
  </si>
  <si>
    <t>Versailles Wine Glass</t>
  </si>
  <si>
    <t>ZINC</t>
  </si>
  <si>
    <t>Zinc Espresso Cup</t>
  </si>
  <si>
    <t>2 ⅔"</t>
  </si>
  <si>
    <t>Zinc Tumbler</t>
  </si>
  <si>
    <t>3 ⅔"</t>
  </si>
  <si>
    <t>6 ¾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</si>
</sst>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1" fontId="5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1" fillId="2" borderId="2" xfId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2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7" fillId="0" borderId="2" xfId="0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4" fontId="1" fillId="0" borderId="2" xfId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2019300</xdr:colOff>
      <xdr:row>0</xdr:row>
      <xdr:rowOff>247650</xdr:rowOff>
    </xdr:from>
    <xdr:to>
      <xdr:col>5</xdr:col>
      <xdr:colOff>733425</xdr:colOff>
      <xdr:row>0</xdr:row>
      <xdr:rowOff>1647825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3DD3A5-94EE-4845-89A6-EC70DF7F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247650"/>
          <a:ext cx="23145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LA%20ROCHERE/PRODUCTS/2021/2021%20LRNA%20Product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Master Product"/>
      <sheetName val="2020 MasterProduct "/>
      <sheetName val="2021 PRICE - EUROS"/>
      <sheetName val="2021 PRICE 3.2021"/>
      <sheetName val="2020 PRICE "/>
      <sheetName val="2019 price France"/>
      <sheetName val="Price for S4 Boxes"/>
    </sheetNames>
    <sheetDataSet>
      <sheetData sheetId="0">
        <row r="1">
          <cell r="F1">
            <v>2021</v>
          </cell>
        </row>
        <row r="2">
          <cell r="A2" t="str">
            <v>SKU #</v>
          </cell>
          <cell r="B2" t="str">
            <v>Collection</v>
          </cell>
          <cell r="C2" t="str">
            <v>Description</v>
          </cell>
          <cell r="D2" t="str">
            <v>UPC/EAN</v>
          </cell>
          <cell r="E2" t="str">
            <v>Pack size</v>
          </cell>
          <cell r="F2" t="str">
            <v>2021 Transfer price / pack (€)</v>
          </cell>
          <cell r="G2" t="str">
            <v>2021 Transfer
price/ pack 1€ = $1.15</v>
          </cell>
          <cell r="H2" t="str">
            <v>2021 Landed
price / pack 1.15</v>
          </cell>
          <cell r="I2" t="str">
            <v>2021 Wholesale price / pack 2.2</v>
          </cell>
          <cell r="J2" t="str">
            <v xml:space="preserve">Retail Price/ Pack
Based on Formula </v>
          </cell>
          <cell r="K2" t="str">
            <v>Wholesale Price Per PACK
PRICE LIST</v>
          </cell>
          <cell r="L2" t="str">
            <v>Retail price / pack
PRICE LIST</v>
          </cell>
          <cell r="M2" t="str">
            <v>Hospitality price / pack</v>
          </cell>
          <cell r="N2" t="str">
            <v>2021 Transfer price / unit (€)</v>
          </cell>
          <cell r="O2" t="str">
            <v>2021 Transfer
price UNIT 1€=$1.15</v>
          </cell>
          <cell r="P2" t="str">
            <v>2021 Landed
price UNIT 1.15</v>
          </cell>
          <cell r="Q2" t="str">
            <v>2021 Wholesale price UNIT -2.2</v>
          </cell>
          <cell r="R2" t="str">
            <v>Retail UNIT</v>
          </cell>
          <cell r="S2" t="str">
            <v>Hospitality price UNIT</v>
          </cell>
          <cell r="T2" t="str">
            <v>Wholesale Price List Per Unit
PRICE LIST</v>
          </cell>
          <cell r="U2" t="str">
            <v>Retail Per Unit
PRICE LIST</v>
          </cell>
          <cell r="V2" t="str">
            <v>Actual Margins PRICE LIST</v>
          </cell>
          <cell r="W2" t="str">
            <v>2021 price
(€)</v>
          </cell>
          <cell r="X2" t="str">
            <v>2021 transfer price
($)</v>
          </cell>
        </row>
        <row r="3">
          <cell r="A3">
            <v>598020</v>
          </cell>
          <cell r="B3" t="str">
            <v>BEE CERAMIC</v>
          </cell>
          <cell r="C3" t="str">
            <v>Bee Ceramic Salad Serving Bowl ECRU</v>
          </cell>
          <cell r="D3" t="str">
            <v>3232870304767</v>
          </cell>
          <cell r="E3">
            <v>1</v>
          </cell>
          <cell r="F3">
            <v>9.677249999999999</v>
          </cell>
          <cell r="G3">
            <v>11.128837499999998</v>
          </cell>
          <cell r="H3">
            <v>12.798163124999997</v>
          </cell>
          <cell r="I3">
            <v>28.155958874999996</v>
          </cell>
          <cell r="J3">
            <v>61.943109524999997</v>
          </cell>
          <cell r="K3">
            <v>30</v>
          </cell>
          <cell r="L3">
            <v>65</v>
          </cell>
          <cell r="M3">
            <v>32.5</v>
          </cell>
          <cell r="N3">
            <v>9.677249999999999</v>
          </cell>
          <cell r="O3">
            <v>11.128837499999998</v>
          </cell>
          <cell r="P3">
            <v>12.798163124999997</v>
          </cell>
          <cell r="Q3">
            <v>28.155958874999996</v>
          </cell>
          <cell r="R3">
            <v>61.943109524999997</v>
          </cell>
          <cell r="S3">
            <v>32.5</v>
          </cell>
          <cell r="T3">
            <v>30</v>
          </cell>
          <cell r="U3">
            <v>65</v>
          </cell>
          <cell r="V3">
            <v>0.5733945625000002</v>
          </cell>
          <cell r="W3">
            <v>9.677249999999999</v>
          </cell>
          <cell r="X3">
            <v>11.128837499999998</v>
          </cell>
        </row>
        <row r="4">
          <cell r="A4">
            <v>598063</v>
          </cell>
          <cell r="B4" t="str">
            <v>BEE CERAMIC</v>
          </cell>
          <cell r="C4" t="str">
            <v>Bee Ceramic Salad ServingBowl BLEU</v>
          </cell>
          <cell r="D4" t="str">
            <v>3232870304774</v>
          </cell>
          <cell r="E4">
            <v>1</v>
          </cell>
          <cell r="F4">
            <v>9.677249999999999</v>
          </cell>
          <cell r="G4">
            <v>11.128837499999998</v>
          </cell>
          <cell r="H4">
            <v>12.798163124999997</v>
          </cell>
          <cell r="I4">
            <v>28.155958874999996</v>
          </cell>
          <cell r="J4">
            <v>61.943109524999997</v>
          </cell>
          <cell r="K4">
            <v>30</v>
          </cell>
          <cell r="L4">
            <v>65</v>
          </cell>
          <cell r="M4">
            <v>32.5</v>
          </cell>
          <cell r="N4">
            <v>9.677249999999999</v>
          </cell>
          <cell r="O4">
            <v>11.128837499999998</v>
          </cell>
          <cell r="P4">
            <v>12.798163124999997</v>
          </cell>
          <cell r="Q4">
            <v>28.155958874999996</v>
          </cell>
          <cell r="R4">
            <v>61.943109524999997</v>
          </cell>
          <cell r="S4">
            <v>32.5</v>
          </cell>
          <cell r="T4">
            <v>30</v>
          </cell>
          <cell r="U4">
            <v>65</v>
          </cell>
          <cell r="V4">
            <v>0.5733945625000002</v>
          </cell>
          <cell r="W4">
            <v>9.677249999999999</v>
          </cell>
          <cell r="X4">
            <v>11.128837499999998</v>
          </cell>
        </row>
        <row r="5">
          <cell r="A5">
            <v>598120</v>
          </cell>
          <cell r="B5" t="str">
            <v>BEE CERAMIC</v>
          </cell>
          <cell r="C5" t="str">
            <v xml:space="preserve">Bee Ceramic Dessert Plate Set/ 4 ECRU </v>
          </cell>
          <cell r="D5" t="str">
            <v>3232870304743</v>
          </cell>
          <cell r="E5">
            <v>4</v>
          </cell>
          <cell r="F5">
            <v>14.688000000000001</v>
          </cell>
          <cell r="G5">
            <v>16.891199999999998</v>
          </cell>
          <cell r="H5">
            <v>19.424879999999995</v>
          </cell>
          <cell r="I5">
            <v>42.734735999999991</v>
          </cell>
          <cell r="J5">
            <v>94.016419199999987</v>
          </cell>
          <cell r="K5">
            <v>39</v>
          </cell>
          <cell r="L5">
            <v>78</v>
          </cell>
          <cell r="M5">
            <v>42</v>
          </cell>
          <cell r="N5">
            <v>3.6720000000000002</v>
          </cell>
          <cell r="O5">
            <v>4.2227999999999994</v>
          </cell>
          <cell r="P5">
            <v>4.8562199999999986</v>
          </cell>
          <cell r="Q5">
            <v>10.683683999999998</v>
          </cell>
          <cell r="R5">
            <v>23.504104799999997</v>
          </cell>
          <cell r="S5">
            <v>10.5</v>
          </cell>
          <cell r="T5">
            <v>9.75</v>
          </cell>
          <cell r="U5">
            <v>19.5</v>
          </cell>
          <cell r="V5">
            <v>0.50192615384615402</v>
          </cell>
          <cell r="W5">
            <v>3.6720000000000002</v>
          </cell>
          <cell r="X5">
            <v>4.2227999999999994</v>
          </cell>
        </row>
        <row r="6">
          <cell r="A6">
            <v>598163</v>
          </cell>
          <cell r="B6" t="str">
            <v>BEE CERAMIC</v>
          </cell>
          <cell r="C6" t="str">
            <v xml:space="preserve">Bee Ceramic Dessert Plate Set/ 4 BLEU </v>
          </cell>
          <cell r="D6" t="str">
            <v>3232870304750</v>
          </cell>
          <cell r="E6">
            <v>4</v>
          </cell>
          <cell r="F6">
            <v>14.688000000000001</v>
          </cell>
          <cell r="G6">
            <v>16.891199999999998</v>
          </cell>
          <cell r="H6">
            <v>19.424879999999995</v>
          </cell>
          <cell r="I6">
            <v>42.734735999999991</v>
          </cell>
          <cell r="J6">
            <v>94.016419199999987</v>
          </cell>
          <cell r="K6">
            <v>39</v>
          </cell>
          <cell r="L6">
            <v>78</v>
          </cell>
          <cell r="M6">
            <v>42</v>
          </cell>
          <cell r="N6">
            <v>3.6720000000000002</v>
          </cell>
          <cell r="O6">
            <v>4.2227999999999994</v>
          </cell>
          <cell r="P6">
            <v>4.8562199999999986</v>
          </cell>
          <cell r="Q6">
            <v>10.683683999999998</v>
          </cell>
          <cell r="R6">
            <v>23.504104799999997</v>
          </cell>
          <cell r="S6">
            <v>10.5</v>
          </cell>
          <cell r="T6">
            <v>9.75</v>
          </cell>
          <cell r="U6">
            <v>19.5</v>
          </cell>
          <cell r="V6">
            <v>0.50192615384615402</v>
          </cell>
          <cell r="W6">
            <v>3.6720000000000002</v>
          </cell>
          <cell r="X6">
            <v>4.2227999999999994</v>
          </cell>
        </row>
        <row r="7">
          <cell r="A7">
            <v>598220</v>
          </cell>
          <cell r="B7" t="str">
            <v>BEE CERAMIC</v>
          </cell>
          <cell r="C7" t="str">
            <v>Bee Ceramic Dinner Plate Set/ 4 ECRU</v>
          </cell>
          <cell r="D7" t="str">
            <v>3232870304712</v>
          </cell>
          <cell r="E7">
            <v>4</v>
          </cell>
          <cell r="F7">
            <v>16.524000000000001</v>
          </cell>
          <cell r="G7">
            <v>19.002600000000001</v>
          </cell>
          <cell r="H7">
            <v>21.852989999999998</v>
          </cell>
          <cell r="I7">
            <v>48.076577999999998</v>
          </cell>
          <cell r="J7">
            <v>105.7684716</v>
          </cell>
          <cell r="K7">
            <v>43</v>
          </cell>
          <cell r="L7">
            <v>96</v>
          </cell>
          <cell r="M7">
            <v>48</v>
          </cell>
          <cell r="N7">
            <v>4.1310000000000002</v>
          </cell>
          <cell r="O7">
            <v>4.7506500000000003</v>
          </cell>
          <cell r="P7">
            <v>5.4632474999999996</v>
          </cell>
          <cell r="Q7">
            <v>12.019144499999999</v>
          </cell>
          <cell r="R7">
            <v>26.4421179</v>
          </cell>
          <cell r="S7">
            <v>12</v>
          </cell>
          <cell r="T7">
            <v>10.75</v>
          </cell>
          <cell r="U7">
            <v>24</v>
          </cell>
          <cell r="V7">
            <v>0.49179093023255815</v>
          </cell>
          <cell r="W7">
            <v>4.1310000000000002</v>
          </cell>
          <cell r="X7">
            <v>4.7506500000000003</v>
          </cell>
        </row>
        <row r="8">
          <cell r="A8">
            <v>598263</v>
          </cell>
          <cell r="B8" t="str">
            <v>BEE CERAMIC</v>
          </cell>
          <cell r="C8" t="str">
            <v>Bee Ceramic Dinner Plate Set/ 4 BLEU</v>
          </cell>
          <cell r="D8" t="str">
            <v>3232870304736</v>
          </cell>
          <cell r="E8">
            <v>4</v>
          </cell>
          <cell r="F8">
            <v>16.524000000000001</v>
          </cell>
          <cell r="G8">
            <v>19.002600000000001</v>
          </cell>
          <cell r="H8">
            <v>21.852989999999998</v>
          </cell>
          <cell r="I8">
            <v>48.076577999999998</v>
          </cell>
          <cell r="J8">
            <v>105.7684716</v>
          </cell>
          <cell r="K8">
            <v>43</v>
          </cell>
          <cell r="L8">
            <v>96</v>
          </cell>
          <cell r="M8">
            <v>48</v>
          </cell>
          <cell r="N8">
            <v>4.1310000000000002</v>
          </cell>
          <cell r="O8">
            <v>4.7506500000000003</v>
          </cell>
          <cell r="P8">
            <v>5.4632474999999996</v>
          </cell>
          <cell r="Q8">
            <v>12.019144499999999</v>
          </cell>
          <cell r="R8">
            <v>26.4421179</v>
          </cell>
          <cell r="S8">
            <v>12</v>
          </cell>
          <cell r="T8">
            <v>10.75</v>
          </cell>
          <cell r="U8">
            <v>24</v>
          </cell>
          <cell r="V8">
            <v>0.49179093023255815</v>
          </cell>
          <cell r="W8">
            <v>4.1310000000000002</v>
          </cell>
          <cell r="X8">
            <v>4.7506500000000003</v>
          </cell>
        </row>
        <row r="9">
          <cell r="A9">
            <v>642701</v>
          </cell>
          <cell r="B9" t="str">
            <v>DANDY</v>
          </cell>
          <cell r="C9" t="str">
            <v>Dandy Whiskey Tumbler Set/4</v>
          </cell>
          <cell r="D9" t="str">
            <v>3232870290893</v>
          </cell>
          <cell r="E9">
            <v>4</v>
          </cell>
          <cell r="F9">
            <v>7.356749999999999</v>
          </cell>
          <cell r="G9">
            <v>8.4602624999999989</v>
          </cell>
          <cell r="H9">
            <v>9.7293018749999973</v>
          </cell>
          <cell r="I9">
            <v>21.404464124999997</v>
          </cell>
          <cell r="J9">
            <v>47.089821074999996</v>
          </cell>
          <cell r="K9">
            <v>25</v>
          </cell>
          <cell r="L9">
            <v>55</v>
          </cell>
          <cell r="M9">
            <v>27.5</v>
          </cell>
          <cell r="N9">
            <v>7.356749999999999</v>
          </cell>
          <cell r="O9">
            <v>8.4602624999999989</v>
          </cell>
          <cell r="P9">
            <v>9.7293018749999973</v>
          </cell>
          <cell r="Q9">
            <v>25</v>
          </cell>
          <cell r="R9">
            <v>55.000000000000007</v>
          </cell>
          <cell r="S9">
            <v>6.875</v>
          </cell>
          <cell r="T9">
            <v>25</v>
          </cell>
          <cell r="U9">
            <v>55</v>
          </cell>
          <cell r="V9">
            <v>0.61082792500000016</v>
          </cell>
          <cell r="W9">
            <v>7.356749999999999</v>
          </cell>
          <cell r="X9">
            <v>8.4602624999999989</v>
          </cell>
        </row>
        <row r="10">
          <cell r="A10">
            <v>643301</v>
          </cell>
          <cell r="B10" t="str">
            <v>OUESSANT</v>
          </cell>
          <cell r="C10" t="str">
            <v>Ouessant Pitcher</v>
          </cell>
          <cell r="D10" t="str">
            <v>3232870303791</v>
          </cell>
          <cell r="E10">
            <v>1</v>
          </cell>
          <cell r="F10">
            <v>6.0562499999999995</v>
          </cell>
          <cell r="G10">
            <v>6.9646874999999993</v>
          </cell>
          <cell r="H10">
            <v>8.0093906249999982</v>
          </cell>
          <cell r="I10">
            <v>17.620659374999999</v>
          </cell>
          <cell r="J10">
            <v>38.765450625</v>
          </cell>
          <cell r="K10">
            <v>18</v>
          </cell>
          <cell r="L10">
            <v>39</v>
          </cell>
          <cell r="M10">
            <v>19.5</v>
          </cell>
          <cell r="N10">
            <v>6.0562499999999995</v>
          </cell>
          <cell r="O10">
            <v>6.9646874999999993</v>
          </cell>
          <cell r="P10">
            <v>8.0093906249999982</v>
          </cell>
          <cell r="Q10">
            <v>17.620659374999999</v>
          </cell>
          <cell r="R10">
            <v>38.765450625</v>
          </cell>
          <cell r="S10">
            <v>19.5</v>
          </cell>
          <cell r="T10">
            <v>18</v>
          </cell>
          <cell r="U10">
            <v>39</v>
          </cell>
          <cell r="V10">
            <v>0.55503385416666673</v>
          </cell>
          <cell r="W10">
            <v>6.0562499999999995</v>
          </cell>
          <cell r="X10">
            <v>6.9646874999999993</v>
          </cell>
        </row>
        <row r="11">
          <cell r="A11">
            <v>643601</v>
          </cell>
          <cell r="B11" t="str">
            <v>PARISIENNE</v>
          </cell>
          <cell r="C11" t="str">
            <v>Parisienne Tumbler Set/4</v>
          </cell>
          <cell r="D11" t="str">
            <v>3232870303814</v>
          </cell>
          <cell r="E11">
            <v>4</v>
          </cell>
          <cell r="F11">
            <v>6.8594999999999997</v>
          </cell>
          <cell r="G11">
            <v>7.8884249999999989</v>
          </cell>
          <cell r="H11">
            <v>9.0716887499999981</v>
          </cell>
          <cell r="I11">
            <v>19.957715249999996</v>
          </cell>
          <cell r="J11">
            <v>43.906973549999996</v>
          </cell>
          <cell r="K11">
            <v>23</v>
          </cell>
          <cell r="L11">
            <v>48</v>
          </cell>
          <cell r="M11">
            <v>24</v>
          </cell>
          <cell r="N11">
            <v>1.7148749999999999</v>
          </cell>
          <cell r="O11">
            <v>1.9721062499999997</v>
          </cell>
          <cell r="P11">
            <v>2.2679221874999995</v>
          </cell>
          <cell r="Q11">
            <v>4.989428812499999</v>
          </cell>
          <cell r="R11">
            <v>10.976743387499999</v>
          </cell>
          <cell r="S11">
            <v>6</v>
          </cell>
          <cell r="T11">
            <v>5.75</v>
          </cell>
          <cell r="U11">
            <v>12</v>
          </cell>
          <cell r="V11">
            <v>0.60557875000000005</v>
          </cell>
          <cell r="W11">
            <v>1.7148749999999999</v>
          </cell>
          <cell r="X11">
            <v>1.9721062499999997</v>
          </cell>
        </row>
        <row r="12">
          <cell r="A12">
            <v>643701</v>
          </cell>
          <cell r="B12" t="str">
            <v>PARISIENNE</v>
          </cell>
          <cell r="C12" t="str">
            <v>Parisienne Wine Glass Set/4</v>
          </cell>
          <cell r="D12" t="str">
            <v>3232870303807</v>
          </cell>
          <cell r="E12">
            <v>4</v>
          </cell>
          <cell r="F12">
            <v>7.0889999999999995</v>
          </cell>
          <cell r="G12">
            <v>8.1523499999999984</v>
          </cell>
          <cell r="H12">
            <v>9.3752024999999968</v>
          </cell>
          <cell r="I12">
            <v>20.625445499999994</v>
          </cell>
          <cell r="J12">
            <v>45.375980099999992</v>
          </cell>
          <cell r="K12">
            <v>25</v>
          </cell>
          <cell r="L12">
            <v>51</v>
          </cell>
          <cell r="M12">
            <v>25.5</v>
          </cell>
          <cell r="N12">
            <v>1.7722499999999999</v>
          </cell>
          <cell r="O12">
            <v>2.0380874999999996</v>
          </cell>
          <cell r="P12">
            <v>2.3438006249999992</v>
          </cell>
          <cell r="Q12">
            <v>5.1563613749999986</v>
          </cell>
          <cell r="R12">
            <v>11.343995024999998</v>
          </cell>
          <cell r="S12">
            <v>6.375</v>
          </cell>
          <cell r="T12">
            <v>6.25</v>
          </cell>
          <cell r="U12">
            <v>12.75</v>
          </cell>
          <cell r="V12">
            <v>0.62499190000000016</v>
          </cell>
          <cell r="W12">
            <v>1.7722499999999999</v>
          </cell>
          <cell r="X12">
            <v>2.0380874999999996</v>
          </cell>
        </row>
        <row r="13">
          <cell r="A13">
            <v>102001</v>
          </cell>
          <cell r="B13" t="str">
            <v>AMITIE</v>
          </cell>
          <cell r="C13" t="str">
            <v>Amitie Tumbler - 7.5 Oz.</v>
          </cell>
          <cell r="D13">
            <v>3232870110207</v>
          </cell>
          <cell r="E13">
            <v>6</v>
          </cell>
          <cell r="F13">
            <v>56.7</v>
          </cell>
          <cell r="G13">
            <v>65.204999999999998</v>
          </cell>
          <cell r="H13">
            <v>74.985749999999996</v>
          </cell>
          <cell r="I13">
            <v>164.96865</v>
          </cell>
          <cell r="J13">
            <v>330</v>
          </cell>
          <cell r="K13">
            <v>165</v>
          </cell>
          <cell r="L13">
            <v>330</v>
          </cell>
          <cell r="M13">
            <v>167.5</v>
          </cell>
          <cell r="N13">
            <v>9.4500000000000011</v>
          </cell>
          <cell r="O13">
            <v>10.8675</v>
          </cell>
          <cell r="P13">
            <v>12.497624999999999</v>
          </cell>
          <cell r="Q13">
            <v>27.494775000000001</v>
          </cell>
          <cell r="R13">
            <v>60.488505000000004</v>
          </cell>
          <cell r="S13">
            <v>27.916666666666668</v>
          </cell>
          <cell r="T13">
            <v>27.5</v>
          </cell>
          <cell r="U13">
            <v>55</v>
          </cell>
          <cell r="V13">
            <v>0.54554090909090913</v>
          </cell>
          <cell r="W13">
            <v>9.4500000000000011</v>
          </cell>
          <cell r="X13">
            <v>10.8675</v>
          </cell>
        </row>
        <row r="14">
          <cell r="A14">
            <v>102101</v>
          </cell>
          <cell r="B14" t="str">
            <v>AMITIE</v>
          </cell>
          <cell r="C14" t="str">
            <v>Amitie Water Glass - 12 Oz.</v>
          </cell>
          <cell r="D14">
            <v>3232870110214</v>
          </cell>
          <cell r="E14">
            <v>6</v>
          </cell>
          <cell r="F14">
            <v>105.30000000000001</v>
          </cell>
          <cell r="G14">
            <v>121.095</v>
          </cell>
          <cell r="H14">
            <v>139.25924999999998</v>
          </cell>
          <cell r="I14">
            <v>306.37034999999997</v>
          </cell>
          <cell r="J14">
            <v>504</v>
          </cell>
          <cell r="K14">
            <v>252</v>
          </cell>
          <cell r="L14">
            <v>504</v>
          </cell>
          <cell r="M14">
            <v>254.5</v>
          </cell>
          <cell r="N14">
            <v>17.55</v>
          </cell>
          <cell r="O14">
            <v>20.182500000000001</v>
          </cell>
          <cell r="P14">
            <v>23.209875</v>
          </cell>
          <cell r="Q14">
            <v>51.061725000000003</v>
          </cell>
          <cell r="R14">
            <v>112.33579500000002</v>
          </cell>
          <cell r="S14">
            <v>42.416666666666664</v>
          </cell>
          <cell r="T14">
            <v>42</v>
          </cell>
          <cell r="U14">
            <v>84</v>
          </cell>
          <cell r="V14">
            <v>0.44738392857142856</v>
          </cell>
          <cell r="W14">
            <v>17.55</v>
          </cell>
          <cell r="X14">
            <v>20.182500000000001</v>
          </cell>
        </row>
        <row r="15">
          <cell r="A15">
            <v>102201</v>
          </cell>
          <cell r="B15" t="str">
            <v>AMITIE</v>
          </cell>
          <cell r="C15" t="str">
            <v>Amitie Wine Glass- 8.75 Oz.</v>
          </cell>
          <cell r="D15">
            <v>3232870110221</v>
          </cell>
          <cell r="E15">
            <v>6</v>
          </cell>
          <cell r="F15">
            <v>86.4</v>
          </cell>
          <cell r="G15">
            <v>99.36</v>
          </cell>
          <cell r="H15">
            <v>114.264</v>
          </cell>
          <cell r="I15">
            <v>251.38080000000002</v>
          </cell>
          <cell r="J15">
            <v>384</v>
          </cell>
          <cell r="K15">
            <v>192</v>
          </cell>
          <cell r="L15">
            <v>384</v>
          </cell>
          <cell r="M15">
            <v>194.5</v>
          </cell>
          <cell r="N15">
            <v>14.4</v>
          </cell>
          <cell r="O15">
            <v>16.559999999999999</v>
          </cell>
          <cell r="P15">
            <v>19.043999999999997</v>
          </cell>
          <cell r="Q15">
            <v>41.896799999999999</v>
          </cell>
          <cell r="R15">
            <v>92.172960000000003</v>
          </cell>
          <cell r="S15">
            <v>32.416666666666664</v>
          </cell>
          <cell r="T15">
            <v>32</v>
          </cell>
          <cell r="U15">
            <v>64</v>
          </cell>
          <cell r="V15">
            <v>0.4048750000000001</v>
          </cell>
          <cell r="W15">
            <v>14.4</v>
          </cell>
          <cell r="X15">
            <v>16.559999999999999</v>
          </cell>
        </row>
        <row r="16">
          <cell r="A16">
            <v>102301</v>
          </cell>
          <cell r="B16" t="str">
            <v>AMITIE</v>
          </cell>
          <cell r="C16" t="str">
            <v>Amitie Wine Glass</v>
          </cell>
          <cell r="D16" t="str">
            <v>3232870110238</v>
          </cell>
          <cell r="E16">
            <v>6</v>
          </cell>
          <cell r="F16">
            <v>79.92</v>
          </cell>
          <cell r="G16">
            <v>91.908000000000001</v>
          </cell>
          <cell r="H16">
            <v>105.6942</v>
          </cell>
          <cell r="I16">
            <v>232.52724000000001</v>
          </cell>
          <cell r="J16">
            <v>330</v>
          </cell>
          <cell r="K16">
            <v>165</v>
          </cell>
          <cell r="L16">
            <v>330</v>
          </cell>
          <cell r="M16">
            <v>167.5</v>
          </cell>
          <cell r="N16">
            <v>13.32</v>
          </cell>
          <cell r="O16">
            <v>15.318</v>
          </cell>
          <cell r="P16">
            <v>17.615699999999997</v>
          </cell>
          <cell r="Q16">
            <v>38.754539999999999</v>
          </cell>
          <cell r="R16">
            <v>85.259988000000007</v>
          </cell>
          <cell r="S16">
            <v>27.916666666666668</v>
          </cell>
          <cell r="T16">
            <v>27.5</v>
          </cell>
          <cell r="U16">
            <v>55</v>
          </cell>
          <cell r="V16">
            <v>0.35942909090909103</v>
          </cell>
          <cell r="W16">
            <v>13.32</v>
          </cell>
          <cell r="X16">
            <v>15.318</v>
          </cell>
        </row>
        <row r="17">
          <cell r="A17">
            <v>102701</v>
          </cell>
          <cell r="B17" t="str">
            <v>AMITIE</v>
          </cell>
          <cell r="C17" t="str">
            <v>Amitie Champagne Flute - 3.5 Oz.</v>
          </cell>
          <cell r="D17">
            <v>3232870110276</v>
          </cell>
          <cell r="E17">
            <v>6</v>
          </cell>
          <cell r="F17">
            <v>81</v>
          </cell>
          <cell r="G17">
            <v>93.149999999999991</v>
          </cell>
          <cell r="H17">
            <v>107.12249999999999</v>
          </cell>
          <cell r="I17">
            <v>235.6695</v>
          </cell>
          <cell r="J17">
            <v>384</v>
          </cell>
          <cell r="K17">
            <v>192</v>
          </cell>
          <cell r="L17">
            <v>384</v>
          </cell>
          <cell r="M17">
            <v>194.5</v>
          </cell>
          <cell r="N17">
            <v>13.5</v>
          </cell>
          <cell r="O17">
            <v>15.524999999999999</v>
          </cell>
          <cell r="P17">
            <v>17.853749999999998</v>
          </cell>
          <cell r="Q17">
            <v>39.27825</v>
          </cell>
          <cell r="R17">
            <v>86.412150000000011</v>
          </cell>
          <cell r="S17">
            <v>32.416666666666664</v>
          </cell>
          <cell r="T17">
            <v>32</v>
          </cell>
          <cell r="U17">
            <v>64</v>
          </cell>
          <cell r="V17">
            <v>0.44207031250000006</v>
          </cell>
          <cell r="W17">
            <v>13.5</v>
          </cell>
          <cell r="X17">
            <v>15.524999999999999</v>
          </cell>
        </row>
        <row r="18">
          <cell r="A18">
            <v>123001</v>
          </cell>
          <cell r="B18" t="str">
            <v>ANTOINE</v>
          </cell>
          <cell r="C18" t="str">
            <v>Antoine DOF - 11.5 Oz</v>
          </cell>
          <cell r="D18">
            <v>3232870112300</v>
          </cell>
          <cell r="E18">
            <v>6</v>
          </cell>
          <cell r="F18">
            <v>53.46</v>
          </cell>
          <cell r="G18">
            <v>61.478999999999999</v>
          </cell>
          <cell r="H18">
            <v>70.700849999999988</v>
          </cell>
          <cell r="I18">
            <v>155.54186999999999</v>
          </cell>
          <cell r="J18">
            <v>294</v>
          </cell>
          <cell r="K18">
            <v>174</v>
          </cell>
          <cell r="L18">
            <v>294</v>
          </cell>
          <cell r="M18">
            <v>149.5</v>
          </cell>
          <cell r="N18">
            <v>8.91</v>
          </cell>
          <cell r="O18">
            <v>10.246499999999999</v>
          </cell>
          <cell r="P18">
            <v>11.783474999999997</v>
          </cell>
          <cell r="Q18">
            <v>25.923644999999997</v>
          </cell>
          <cell r="R18">
            <v>57.032018999999998</v>
          </cell>
          <cell r="S18">
            <v>24.916666666666668</v>
          </cell>
          <cell r="T18">
            <v>29</v>
          </cell>
          <cell r="U18">
            <v>49</v>
          </cell>
          <cell r="V18">
            <v>0.59367327586206908</v>
          </cell>
          <cell r="W18">
            <v>8.91</v>
          </cell>
          <cell r="X18">
            <v>10.246499999999999</v>
          </cell>
        </row>
        <row r="19">
          <cell r="A19">
            <v>123201</v>
          </cell>
          <cell r="B19" t="str">
            <v>ANTOINE</v>
          </cell>
          <cell r="C19" t="str">
            <v>Antoine Water Glass - 9 Oz.</v>
          </cell>
          <cell r="D19">
            <v>3232870112324</v>
          </cell>
          <cell r="E19">
            <v>6</v>
          </cell>
          <cell r="F19">
            <v>89.1</v>
          </cell>
          <cell r="G19">
            <v>102.46499999999999</v>
          </cell>
          <cell r="H19">
            <v>117.83474999999999</v>
          </cell>
          <cell r="I19">
            <v>259.23644999999999</v>
          </cell>
          <cell r="J19">
            <v>384</v>
          </cell>
          <cell r="K19">
            <v>195</v>
          </cell>
          <cell r="L19">
            <v>384</v>
          </cell>
          <cell r="M19">
            <v>194.5</v>
          </cell>
          <cell r="N19">
            <v>14.85</v>
          </cell>
          <cell r="O19">
            <v>17.077499999999997</v>
          </cell>
          <cell r="P19">
            <v>19.639124999999996</v>
          </cell>
          <cell r="Q19">
            <v>43.206074999999998</v>
          </cell>
          <cell r="R19">
            <v>95.053364999999999</v>
          </cell>
          <cell r="S19">
            <v>32.416666666666664</v>
          </cell>
          <cell r="T19">
            <v>32.5</v>
          </cell>
          <cell r="U19">
            <v>64</v>
          </cell>
          <cell r="V19">
            <v>0.39571923076923088</v>
          </cell>
          <cell r="W19">
            <v>14.85</v>
          </cell>
          <cell r="X19">
            <v>17.077499999999997</v>
          </cell>
        </row>
        <row r="20">
          <cell r="A20">
            <v>123301</v>
          </cell>
          <cell r="B20" t="str">
            <v>ANTOINE</v>
          </cell>
          <cell r="C20" t="str">
            <v>Antoine Wine Glass - 5 Oz</v>
          </cell>
          <cell r="D20">
            <v>3232870112331</v>
          </cell>
          <cell r="E20">
            <v>6</v>
          </cell>
          <cell r="F20">
            <v>79.92</v>
          </cell>
          <cell r="G20">
            <v>91.908000000000001</v>
          </cell>
          <cell r="H20">
            <v>105.6942</v>
          </cell>
          <cell r="I20">
            <v>232.52724000000001</v>
          </cell>
          <cell r="J20">
            <v>330</v>
          </cell>
          <cell r="K20">
            <v>165</v>
          </cell>
          <cell r="L20">
            <v>330</v>
          </cell>
          <cell r="M20">
            <v>167.5</v>
          </cell>
          <cell r="N20">
            <v>13.32</v>
          </cell>
          <cell r="O20">
            <v>15.318</v>
          </cell>
          <cell r="P20">
            <v>17.615699999999997</v>
          </cell>
          <cell r="Q20">
            <v>38.754539999999999</v>
          </cell>
          <cell r="R20">
            <v>85.259988000000007</v>
          </cell>
          <cell r="S20">
            <v>27.916666666666668</v>
          </cell>
          <cell r="T20">
            <v>27.5</v>
          </cell>
          <cell r="U20">
            <v>55</v>
          </cell>
          <cell r="V20">
            <v>0.35942909090909103</v>
          </cell>
          <cell r="W20">
            <v>13.32</v>
          </cell>
          <cell r="X20">
            <v>15.318</v>
          </cell>
        </row>
        <row r="21">
          <cell r="A21">
            <v>123701</v>
          </cell>
          <cell r="B21" t="str">
            <v>ANTOINE</v>
          </cell>
          <cell r="C21" t="str">
            <v xml:space="preserve">Antoine Champagne Flute </v>
          </cell>
          <cell r="D21">
            <v>3232870112379</v>
          </cell>
          <cell r="E21">
            <v>6</v>
          </cell>
          <cell r="F21">
            <v>85.86</v>
          </cell>
          <cell r="G21">
            <v>98.73899999999999</v>
          </cell>
          <cell r="H21">
            <v>113.54984999999998</v>
          </cell>
          <cell r="I21">
            <v>249.80966999999998</v>
          </cell>
          <cell r="J21">
            <v>384</v>
          </cell>
          <cell r="K21">
            <v>192</v>
          </cell>
          <cell r="L21">
            <v>384</v>
          </cell>
          <cell r="M21">
            <v>194.5</v>
          </cell>
          <cell r="N21">
            <v>14.31</v>
          </cell>
          <cell r="O21">
            <v>16.456499999999998</v>
          </cell>
          <cell r="P21">
            <v>18.924974999999996</v>
          </cell>
          <cell r="Q21">
            <v>41.634944999999995</v>
          </cell>
          <cell r="R21">
            <v>91.596879000000001</v>
          </cell>
          <cell r="S21">
            <v>32.416666666666664</v>
          </cell>
          <cell r="T21">
            <v>32</v>
          </cell>
          <cell r="U21">
            <v>64</v>
          </cell>
          <cell r="V21">
            <v>0.40859453125000011</v>
          </cell>
          <cell r="W21">
            <v>14.31</v>
          </cell>
          <cell r="X21">
            <v>16.456499999999998</v>
          </cell>
        </row>
        <row r="22">
          <cell r="A22">
            <v>611601</v>
          </cell>
          <cell r="B22" t="str">
            <v>ARTOIS</v>
          </cell>
          <cell r="C22" t="str">
            <v>Artois Water Glass</v>
          </cell>
          <cell r="D22">
            <v>3232870074660</v>
          </cell>
          <cell r="E22">
            <v>6</v>
          </cell>
          <cell r="F22">
            <v>9.0269999999999992</v>
          </cell>
          <cell r="G22">
            <v>10.381049999999998</v>
          </cell>
          <cell r="H22">
            <v>11.938207499999997</v>
          </cell>
          <cell r="I22">
            <v>26.264056499999995</v>
          </cell>
          <cell r="J22">
            <v>57.780924299999995</v>
          </cell>
          <cell r="K22">
            <v>30</v>
          </cell>
          <cell r="L22">
            <v>65</v>
          </cell>
          <cell r="M22">
            <v>32.5</v>
          </cell>
          <cell r="N22">
            <v>1.5044999999999999</v>
          </cell>
          <cell r="O22">
            <v>1.7301749999999998</v>
          </cell>
          <cell r="P22">
            <v>1.9897012499999995</v>
          </cell>
          <cell r="Q22">
            <v>4.3773427499999995</v>
          </cell>
          <cell r="R22">
            <v>9.6301540499999998</v>
          </cell>
          <cell r="S22">
            <v>5.416666666666667</v>
          </cell>
          <cell r="T22">
            <v>5</v>
          </cell>
          <cell r="U22">
            <v>10.833333333333334</v>
          </cell>
          <cell r="V22">
            <v>0.60205975000000012</v>
          </cell>
          <cell r="W22">
            <v>1.5044999999999999</v>
          </cell>
          <cell r="X22">
            <v>1.7301749999999998</v>
          </cell>
        </row>
        <row r="23">
          <cell r="A23">
            <v>611701</v>
          </cell>
          <cell r="B23" t="str">
            <v>ARTOIS</v>
          </cell>
          <cell r="C23" t="str">
            <v>Artois Wine Glass</v>
          </cell>
          <cell r="D23">
            <v>3232870074677</v>
          </cell>
          <cell r="E23">
            <v>6</v>
          </cell>
          <cell r="F23">
            <v>8.4914999999999985</v>
          </cell>
          <cell r="G23">
            <v>9.7652249999999974</v>
          </cell>
          <cell r="H23">
            <v>11.230008749999996</v>
          </cell>
          <cell r="I23">
            <v>24.706019249999994</v>
          </cell>
          <cell r="J23">
            <v>54.353242349999988</v>
          </cell>
          <cell r="K23">
            <v>27</v>
          </cell>
          <cell r="L23">
            <v>59</v>
          </cell>
          <cell r="M23">
            <v>29.5</v>
          </cell>
          <cell r="N23">
            <v>1.4152499999999999</v>
          </cell>
          <cell r="O23">
            <v>1.6275374999999999</v>
          </cell>
          <cell r="P23">
            <v>1.8716681249999998</v>
          </cell>
          <cell r="Q23">
            <v>4.1176698749999998</v>
          </cell>
          <cell r="R23">
            <v>9.0588737249999998</v>
          </cell>
          <cell r="S23">
            <v>4.916666666666667</v>
          </cell>
          <cell r="T23">
            <v>4.5</v>
          </cell>
          <cell r="U23">
            <v>9.8333333333333339</v>
          </cell>
          <cell r="V23">
            <v>0.58407375000000006</v>
          </cell>
          <cell r="W23">
            <v>1.4152499999999999</v>
          </cell>
          <cell r="X23">
            <v>1.6275374999999999</v>
          </cell>
        </row>
        <row r="24">
          <cell r="A24">
            <v>613201</v>
          </cell>
          <cell r="B24" t="str">
            <v>ARTOIS</v>
          </cell>
          <cell r="C24" t="str">
            <v>Artois Ice Tea Glass</v>
          </cell>
          <cell r="D24">
            <v>3232870134357</v>
          </cell>
          <cell r="E24">
            <v>6</v>
          </cell>
          <cell r="F24">
            <v>9.6007499999999979</v>
          </cell>
          <cell r="G24">
            <v>11.040862499999998</v>
          </cell>
          <cell r="H24">
            <v>12.696991874999997</v>
          </cell>
          <cell r="I24">
            <v>27.933382124999994</v>
          </cell>
          <cell r="J24">
            <v>61.453440674999989</v>
          </cell>
          <cell r="K24">
            <v>35</v>
          </cell>
          <cell r="L24">
            <v>77</v>
          </cell>
          <cell r="M24">
            <v>38.5</v>
          </cell>
          <cell r="N24">
            <v>1.6001249999999998</v>
          </cell>
          <cell r="O24">
            <v>1.8401437499999995</v>
          </cell>
          <cell r="P24">
            <v>2.1161653124999993</v>
          </cell>
          <cell r="Q24">
            <v>4.655563687499999</v>
          </cell>
          <cell r="R24">
            <v>10.242240112499999</v>
          </cell>
          <cell r="S24">
            <v>6.416666666666667</v>
          </cell>
          <cell r="T24">
            <v>5.833333333333333</v>
          </cell>
          <cell r="U24">
            <v>12.833333333333334</v>
          </cell>
          <cell r="V24">
            <v>0.63722880357142864</v>
          </cell>
          <cell r="W24">
            <v>1.6001249999999998</v>
          </cell>
          <cell r="X24">
            <v>1.8401437499999995</v>
          </cell>
        </row>
        <row r="25">
          <cell r="A25">
            <v>606701</v>
          </cell>
          <cell r="B25" t="str">
            <v>BEE</v>
          </cell>
          <cell r="C25" t="str">
            <v>Bee Ice tea Glass</v>
          </cell>
          <cell r="D25">
            <v>3232870160677</v>
          </cell>
          <cell r="E25">
            <v>6</v>
          </cell>
          <cell r="F25">
            <v>8.9122500000000002</v>
          </cell>
          <cell r="G25">
            <v>10.2490875</v>
          </cell>
          <cell r="H25">
            <v>11.786450624999999</v>
          </cell>
          <cell r="I25">
            <v>25.930191375</v>
          </cell>
          <cell r="J25">
            <v>57.046421025000001</v>
          </cell>
          <cell r="K25">
            <v>30</v>
          </cell>
          <cell r="L25">
            <v>65</v>
          </cell>
          <cell r="M25">
            <v>32.5</v>
          </cell>
          <cell r="N25">
            <v>1.4853750000000001</v>
          </cell>
          <cell r="O25">
            <v>1.70818125</v>
          </cell>
          <cell r="P25">
            <v>1.9644084374999999</v>
          </cell>
          <cell r="Q25">
            <v>4.3216985625</v>
          </cell>
          <cell r="R25">
            <v>9.5077368375000013</v>
          </cell>
          <cell r="S25">
            <v>5.416666666666667</v>
          </cell>
          <cell r="T25">
            <v>5</v>
          </cell>
          <cell r="U25">
            <v>10.833333333333334</v>
          </cell>
          <cell r="V25">
            <v>0.60711831250000003</v>
          </cell>
          <cell r="W25">
            <v>1.4853750000000001</v>
          </cell>
          <cell r="X25">
            <v>1.70818125</v>
          </cell>
        </row>
        <row r="26">
          <cell r="A26">
            <v>607001</v>
          </cell>
          <cell r="B26" t="str">
            <v>BEE</v>
          </cell>
          <cell r="C26" t="str">
            <v>Bee Ice Cream Cup</v>
          </cell>
          <cell r="D26">
            <v>3232870160707</v>
          </cell>
          <cell r="E26">
            <v>6</v>
          </cell>
          <cell r="F26">
            <v>8.109</v>
          </cell>
          <cell r="G26">
            <v>9.3253499999999985</v>
          </cell>
          <cell r="H26">
            <v>10.724152499999997</v>
          </cell>
          <cell r="I26">
            <v>23.593135499999995</v>
          </cell>
          <cell r="J26">
            <v>51.904898099999997</v>
          </cell>
          <cell r="K26">
            <v>27</v>
          </cell>
          <cell r="L26">
            <v>59</v>
          </cell>
          <cell r="M26">
            <v>29.5</v>
          </cell>
          <cell r="N26">
            <v>1.3514999999999999</v>
          </cell>
          <cell r="O26">
            <v>1.5542249999999997</v>
          </cell>
          <cell r="P26">
            <v>1.7873587499999997</v>
          </cell>
          <cell r="Q26">
            <v>3.9321892499999995</v>
          </cell>
          <cell r="R26">
            <v>8.6508163499999995</v>
          </cell>
          <cell r="S26">
            <v>4.916666666666667</v>
          </cell>
          <cell r="T26">
            <v>4.5</v>
          </cell>
          <cell r="U26">
            <v>9.8333333333333339</v>
          </cell>
          <cell r="V26">
            <v>0.60280916666666673</v>
          </cell>
          <cell r="W26">
            <v>1.3514999999999999</v>
          </cell>
          <cell r="X26">
            <v>1.5542249999999997</v>
          </cell>
        </row>
        <row r="27">
          <cell r="A27">
            <v>607901</v>
          </cell>
          <cell r="B27" t="str">
            <v>BEE</v>
          </cell>
          <cell r="C27" t="str">
            <v>Bee Shot Glass</v>
          </cell>
          <cell r="D27">
            <v>3232870160790</v>
          </cell>
          <cell r="E27">
            <v>6</v>
          </cell>
          <cell r="F27">
            <v>6.3112499999999994</v>
          </cell>
          <cell r="G27">
            <v>7.2579374999999988</v>
          </cell>
          <cell r="H27">
            <v>8.3466281249999987</v>
          </cell>
          <cell r="I27">
            <v>18.362581875</v>
          </cell>
          <cell r="J27">
            <v>40.397680125000001</v>
          </cell>
          <cell r="K27">
            <v>20</v>
          </cell>
          <cell r="L27">
            <v>44</v>
          </cell>
          <cell r="M27">
            <v>22</v>
          </cell>
          <cell r="N27">
            <v>1.0518749999999999</v>
          </cell>
          <cell r="O27">
            <v>1.2096562499999999</v>
          </cell>
          <cell r="P27">
            <v>1.3911046874999997</v>
          </cell>
          <cell r="Q27">
            <v>3.0604303124999994</v>
          </cell>
          <cell r="R27">
            <v>6.7329466874999992</v>
          </cell>
          <cell r="S27">
            <v>3.6666666666666665</v>
          </cell>
          <cell r="T27">
            <v>3.3333333333333335</v>
          </cell>
          <cell r="U27">
            <v>7.333333333333333</v>
          </cell>
          <cell r="V27">
            <v>0.58266859375000013</v>
          </cell>
          <cell r="W27">
            <v>1.0518749999999999</v>
          </cell>
          <cell r="X27">
            <v>1.2096562499999999</v>
          </cell>
        </row>
        <row r="28">
          <cell r="A28">
            <v>608501</v>
          </cell>
          <cell r="B28" t="str">
            <v>BEE</v>
          </cell>
          <cell r="C28" t="str">
            <v>Bee Champagne Flute</v>
          </cell>
          <cell r="D28">
            <v>3232870160851</v>
          </cell>
          <cell r="E28">
            <v>6</v>
          </cell>
          <cell r="F28">
            <v>9.4477499999999992</v>
          </cell>
          <cell r="G28">
            <v>10.864912499999999</v>
          </cell>
          <cell r="H28">
            <v>12.494649374999998</v>
          </cell>
          <cell r="I28">
            <v>27.488228624999998</v>
          </cell>
          <cell r="J28">
            <v>60.474102975000001</v>
          </cell>
          <cell r="K28">
            <v>30</v>
          </cell>
          <cell r="L28">
            <v>65</v>
          </cell>
          <cell r="M28">
            <v>32.5</v>
          </cell>
          <cell r="N28">
            <v>1.5746249999999999</v>
          </cell>
          <cell r="O28">
            <v>1.8108187499999997</v>
          </cell>
          <cell r="P28">
            <v>2.0824415624999997</v>
          </cell>
          <cell r="Q28">
            <v>4.5813714374999996</v>
          </cell>
          <cell r="R28">
            <v>10.0790171625</v>
          </cell>
          <cell r="S28">
            <v>5.416666666666667</v>
          </cell>
          <cell r="T28">
            <v>5</v>
          </cell>
          <cell r="U28">
            <v>10.833333333333334</v>
          </cell>
          <cell r="V28">
            <v>0.58351168750000004</v>
          </cell>
          <cell r="W28">
            <v>1.5746249999999999</v>
          </cell>
          <cell r="X28">
            <v>1.8108187499999997</v>
          </cell>
        </row>
        <row r="29">
          <cell r="A29">
            <v>609001</v>
          </cell>
          <cell r="B29" t="str">
            <v>BEE</v>
          </cell>
          <cell r="C29" t="str">
            <v>Bee Butter Dish Cover</v>
          </cell>
          <cell r="D29">
            <v>3232870160905</v>
          </cell>
          <cell r="E29">
            <v>6</v>
          </cell>
          <cell r="F29">
            <v>6.1965000000000003</v>
          </cell>
          <cell r="G29">
            <v>7.1259749999999995</v>
          </cell>
          <cell r="H29">
            <v>8.1948712499999985</v>
          </cell>
          <cell r="I29">
            <v>18.028716749999997</v>
          </cell>
          <cell r="J29">
            <v>39.663176849999999</v>
          </cell>
          <cell r="K29">
            <v>18</v>
          </cell>
          <cell r="L29">
            <v>39</v>
          </cell>
          <cell r="M29">
            <v>19.5</v>
          </cell>
          <cell r="N29">
            <v>1.0327500000000001</v>
          </cell>
          <cell r="O29">
            <v>1.1876625000000001</v>
          </cell>
          <cell r="P29">
            <v>1.3658118749999999</v>
          </cell>
          <cell r="Q29">
            <v>3.0047861249999999</v>
          </cell>
          <cell r="R29">
            <v>6.6105294749999999</v>
          </cell>
          <cell r="S29">
            <v>3.25</v>
          </cell>
          <cell r="T29">
            <v>3</v>
          </cell>
          <cell r="U29">
            <v>6.5</v>
          </cell>
          <cell r="V29">
            <v>0.54472937500000007</v>
          </cell>
          <cell r="W29">
            <v>1.0327500000000001</v>
          </cell>
          <cell r="X29">
            <v>1.1876625000000001</v>
          </cell>
        </row>
        <row r="30">
          <cell r="A30">
            <v>611001</v>
          </cell>
          <cell r="B30" t="str">
            <v>BEE</v>
          </cell>
          <cell r="C30" t="str">
            <v>Bee Wine Glass</v>
          </cell>
          <cell r="D30">
            <v>3232870161100</v>
          </cell>
          <cell r="E30">
            <v>6</v>
          </cell>
          <cell r="F30">
            <v>9.2564999999999991</v>
          </cell>
          <cell r="G30">
            <v>10.644974999999999</v>
          </cell>
          <cell r="H30">
            <v>12.241721249999998</v>
          </cell>
          <cell r="I30">
            <v>26.931786749999997</v>
          </cell>
          <cell r="J30">
            <v>59.249930849999998</v>
          </cell>
          <cell r="K30">
            <v>30</v>
          </cell>
          <cell r="L30">
            <v>65</v>
          </cell>
          <cell r="M30">
            <v>32.5</v>
          </cell>
          <cell r="N30">
            <v>1.5427499999999998</v>
          </cell>
          <cell r="O30">
            <v>1.7741624999999996</v>
          </cell>
          <cell r="P30">
            <v>2.0402868749999996</v>
          </cell>
          <cell r="Q30">
            <v>4.4886311249999995</v>
          </cell>
          <cell r="R30">
            <v>9.8749884750000003</v>
          </cell>
          <cell r="S30">
            <v>5.416666666666667</v>
          </cell>
          <cell r="T30">
            <v>5</v>
          </cell>
          <cell r="U30">
            <v>10.833333333333334</v>
          </cell>
          <cell r="V30">
            <v>0.59194262500000006</v>
          </cell>
          <cell r="W30">
            <v>1.5427499999999998</v>
          </cell>
          <cell r="X30">
            <v>1.7741624999999996</v>
          </cell>
        </row>
        <row r="31">
          <cell r="A31">
            <v>611003</v>
          </cell>
          <cell r="B31" t="str">
            <v>Bee</v>
          </cell>
          <cell r="C31" t="str">
            <v>Bee wine glass emerald</v>
          </cell>
          <cell r="D31">
            <v>3232870253027</v>
          </cell>
          <cell r="E31">
            <v>6</v>
          </cell>
          <cell r="F31">
            <v>11.2455</v>
          </cell>
          <cell r="G31">
            <v>12.932324999999999</v>
          </cell>
          <cell r="H31">
            <v>14.872173749999998</v>
          </cell>
          <cell r="I31">
            <v>32.718782249999997</v>
          </cell>
          <cell r="J31">
            <v>71.981320949999997</v>
          </cell>
          <cell r="K31">
            <v>33</v>
          </cell>
          <cell r="L31">
            <v>72</v>
          </cell>
          <cell r="M31">
            <v>36</v>
          </cell>
          <cell r="N31">
            <v>1.87425</v>
          </cell>
          <cell r="O31">
            <v>2.1553874999999998</v>
          </cell>
          <cell r="P31">
            <v>2.4786956249999994</v>
          </cell>
          <cell r="Q31">
            <v>5.4531303749999989</v>
          </cell>
          <cell r="R31">
            <v>11.996886824999999</v>
          </cell>
          <cell r="S31">
            <v>6</v>
          </cell>
          <cell r="T31">
            <v>5.5</v>
          </cell>
          <cell r="U31">
            <v>12</v>
          </cell>
          <cell r="V31">
            <v>0.54932806818181834</v>
          </cell>
          <cell r="W31">
            <v>1.87425</v>
          </cell>
          <cell r="X31">
            <v>2.1553874999999998</v>
          </cell>
        </row>
        <row r="32">
          <cell r="A32">
            <v>611008</v>
          </cell>
          <cell r="B32" t="str">
            <v>Bee</v>
          </cell>
          <cell r="C32" t="str">
            <v>Bee wine glass - eggplant</v>
          </cell>
          <cell r="D32">
            <v>3232870272349</v>
          </cell>
          <cell r="E32">
            <v>6</v>
          </cell>
          <cell r="F32">
            <v>11.2455</v>
          </cell>
          <cell r="G32">
            <v>12.932324999999999</v>
          </cell>
          <cell r="H32">
            <v>14.872173749999998</v>
          </cell>
          <cell r="I32">
            <v>32.718782249999997</v>
          </cell>
          <cell r="J32">
            <v>71.981320949999997</v>
          </cell>
          <cell r="K32">
            <v>33</v>
          </cell>
          <cell r="L32">
            <v>72</v>
          </cell>
          <cell r="M32">
            <v>36</v>
          </cell>
          <cell r="N32">
            <v>1.87425</v>
          </cell>
          <cell r="O32">
            <v>2.1553874999999998</v>
          </cell>
          <cell r="P32">
            <v>2.4786956249999994</v>
          </cell>
          <cell r="Q32">
            <v>5.4531303749999989</v>
          </cell>
          <cell r="R32">
            <v>11.996886824999999</v>
          </cell>
          <cell r="S32">
            <v>6</v>
          </cell>
          <cell r="T32">
            <v>5.5</v>
          </cell>
          <cell r="U32">
            <v>12</v>
          </cell>
          <cell r="V32">
            <v>0.54932806818181834</v>
          </cell>
          <cell r="W32">
            <v>1.87425</v>
          </cell>
          <cell r="X32">
            <v>2.1553874999999998</v>
          </cell>
        </row>
        <row r="33">
          <cell r="A33">
            <v>611014</v>
          </cell>
          <cell r="B33" t="str">
            <v>BEE</v>
          </cell>
          <cell r="C33" t="str">
            <v xml:space="preserve">BEE WINE GLASS PROVENCE        </v>
          </cell>
          <cell r="D33">
            <v>3232870189593</v>
          </cell>
          <cell r="E33">
            <v>6</v>
          </cell>
          <cell r="F33">
            <v>11.2455</v>
          </cell>
          <cell r="G33">
            <v>12.932324999999999</v>
          </cell>
          <cell r="H33">
            <v>14.872173749999998</v>
          </cell>
          <cell r="I33">
            <v>32.718782249999997</v>
          </cell>
          <cell r="J33">
            <v>71.981320949999997</v>
          </cell>
          <cell r="K33">
            <v>33</v>
          </cell>
          <cell r="L33">
            <v>72</v>
          </cell>
          <cell r="M33">
            <v>36</v>
          </cell>
          <cell r="N33">
            <v>1.87425</v>
          </cell>
          <cell r="O33">
            <v>2.1553874999999998</v>
          </cell>
          <cell r="P33">
            <v>2.4786956249999994</v>
          </cell>
          <cell r="Q33">
            <v>5.4531303749999989</v>
          </cell>
          <cell r="R33">
            <v>11.996886824999999</v>
          </cell>
          <cell r="S33">
            <v>6</v>
          </cell>
          <cell r="T33">
            <v>5.5</v>
          </cell>
          <cell r="U33">
            <v>12</v>
          </cell>
          <cell r="V33">
            <v>0.54932806818181834</v>
          </cell>
          <cell r="W33">
            <v>1.87425</v>
          </cell>
          <cell r="X33">
            <v>2.1553874999999998</v>
          </cell>
        </row>
        <row r="34">
          <cell r="A34">
            <v>611048</v>
          </cell>
          <cell r="B34" t="str">
            <v>Bee</v>
          </cell>
          <cell r="C34" t="str">
            <v>Bee wine glass - night bleu</v>
          </cell>
          <cell r="D34">
            <v>3232870272332</v>
          </cell>
          <cell r="E34">
            <v>6</v>
          </cell>
          <cell r="F34">
            <v>11.2455</v>
          </cell>
          <cell r="G34">
            <v>12.932324999999999</v>
          </cell>
          <cell r="H34">
            <v>14.872173749999998</v>
          </cell>
          <cell r="I34">
            <v>32.718782249999997</v>
          </cell>
          <cell r="J34">
            <v>71.981320949999997</v>
          </cell>
          <cell r="K34">
            <v>33</v>
          </cell>
          <cell r="L34">
            <v>72</v>
          </cell>
          <cell r="M34">
            <v>36</v>
          </cell>
          <cell r="N34">
            <v>1.87425</v>
          </cell>
          <cell r="O34">
            <v>2.1553874999999998</v>
          </cell>
          <cell r="P34">
            <v>2.4786956249999994</v>
          </cell>
          <cell r="Q34">
            <v>5.4531303749999989</v>
          </cell>
          <cell r="R34">
            <v>11.996886824999999</v>
          </cell>
          <cell r="S34">
            <v>6</v>
          </cell>
          <cell r="T34">
            <v>5.5</v>
          </cell>
          <cell r="U34">
            <v>12</v>
          </cell>
          <cell r="V34">
            <v>0.54932806818181834</v>
          </cell>
          <cell r="W34">
            <v>1.87425</v>
          </cell>
          <cell r="X34">
            <v>2.1553874999999998</v>
          </cell>
        </row>
        <row r="35">
          <cell r="A35">
            <v>612101</v>
          </cell>
          <cell r="B35" t="str">
            <v>BEE</v>
          </cell>
          <cell r="C35" t="str">
            <v>Bee Tumbler</v>
          </cell>
          <cell r="D35">
            <v>3232870161216</v>
          </cell>
          <cell r="E35">
            <v>6</v>
          </cell>
          <cell r="F35">
            <v>8.6827500000000004</v>
          </cell>
          <cell r="G35">
            <v>9.9851624999999995</v>
          </cell>
          <cell r="H35">
            <v>11.482936874999998</v>
          </cell>
          <cell r="I35">
            <v>25.262461124999998</v>
          </cell>
          <cell r="J35">
            <v>55.577414474999998</v>
          </cell>
          <cell r="K35">
            <v>27</v>
          </cell>
          <cell r="L35">
            <v>59</v>
          </cell>
          <cell r="M35">
            <v>29.5</v>
          </cell>
          <cell r="N35">
            <v>1.447125</v>
          </cell>
          <cell r="O35">
            <v>1.6641937499999999</v>
          </cell>
          <cell r="P35">
            <v>1.9138228124999999</v>
          </cell>
          <cell r="Q35">
            <v>4.2104101875</v>
          </cell>
          <cell r="R35">
            <v>9.2629024125000008</v>
          </cell>
          <cell r="S35">
            <v>4.916666666666667</v>
          </cell>
          <cell r="T35">
            <v>4.5</v>
          </cell>
          <cell r="U35">
            <v>9.8333333333333339</v>
          </cell>
          <cell r="V35">
            <v>0.57470604166666672</v>
          </cell>
          <cell r="W35">
            <v>1.447125</v>
          </cell>
          <cell r="X35">
            <v>1.6641937499999999</v>
          </cell>
        </row>
        <row r="36">
          <cell r="A36">
            <v>612103</v>
          </cell>
          <cell r="B36" t="str">
            <v>Bee</v>
          </cell>
          <cell r="C36" t="str">
            <v>Bee tumbler emerald</v>
          </cell>
          <cell r="D36" t="str">
            <v>3232870253041   </v>
          </cell>
          <cell r="E36">
            <v>6</v>
          </cell>
          <cell r="F36">
            <v>10.59525</v>
          </cell>
          <cell r="G36">
            <v>12.184537499999999</v>
          </cell>
          <cell r="H36">
            <v>14.012218124999999</v>
          </cell>
          <cell r="I36">
            <v>30.826879874999999</v>
          </cell>
          <cell r="J36">
            <v>67.81913572500001</v>
          </cell>
          <cell r="K36">
            <v>30</v>
          </cell>
          <cell r="L36">
            <v>69</v>
          </cell>
          <cell r="M36">
            <v>34.5</v>
          </cell>
          <cell r="N36">
            <v>1.7658750000000001</v>
          </cell>
          <cell r="O36">
            <v>2.03075625</v>
          </cell>
          <cell r="P36">
            <v>2.3353696875000001</v>
          </cell>
          <cell r="Q36">
            <v>5.1378133125000005</v>
          </cell>
          <cell r="R36">
            <v>11.5</v>
          </cell>
          <cell r="S36">
            <v>5.75</v>
          </cell>
          <cell r="T36">
            <v>5</v>
          </cell>
          <cell r="U36">
            <v>11.5</v>
          </cell>
          <cell r="V36">
            <v>0.53292606249999996</v>
          </cell>
          <cell r="W36">
            <v>1.7658750000000001</v>
          </cell>
          <cell r="X36">
            <v>2.03075625</v>
          </cell>
        </row>
        <row r="37">
          <cell r="A37">
            <v>612108</v>
          </cell>
          <cell r="B37" t="str">
            <v>Bee</v>
          </cell>
          <cell r="C37" t="str">
            <v>Bee tumbler - eggplant</v>
          </cell>
          <cell r="D37">
            <v>3232870272325</v>
          </cell>
          <cell r="E37">
            <v>6</v>
          </cell>
          <cell r="F37">
            <v>10.59525</v>
          </cell>
          <cell r="G37">
            <v>12.184537499999999</v>
          </cell>
          <cell r="H37">
            <v>14.012218124999999</v>
          </cell>
          <cell r="I37">
            <v>30.826879874999999</v>
          </cell>
          <cell r="J37">
            <v>67.81913572500001</v>
          </cell>
          <cell r="K37">
            <v>30</v>
          </cell>
          <cell r="L37">
            <v>69</v>
          </cell>
          <cell r="M37">
            <v>34.5</v>
          </cell>
          <cell r="N37">
            <v>1.7658750000000001</v>
          </cell>
          <cell r="O37">
            <v>2.03075625</v>
          </cell>
          <cell r="P37">
            <v>2.3353696875000001</v>
          </cell>
          <cell r="Q37">
            <v>5.1378133125000005</v>
          </cell>
          <cell r="R37">
            <v>11.303189287500002</v>
          </cell>
          <cell r="S37">
            <v>5.75</v>
          </cell>
          <cell r="T37">
            <v>5</v>
          </cell>
          <cell r="U37">
            <v>11.5</v>
          </cell>
          <cell r="V37">
            <v>0.53292606249999996</v>
          </cell>
          <cell r="W37">
            <v>1.7658750000000001</v>
          </cell>
          <cell r="X37">
            <v>2.03075625</v>
          </cell>
        </row>
        <row r="38">
          <cell r="A38">
            <v>612114</v>
          </cell>
          <cell r="B38" t="str">
            <v>BEE</v>
          </cell>
          <cell r="C38" t="str">
            <v>Bee Tumbler Green</v>
          </cell>
          <cell r="D38">
            <v>3232870189609</v>
          </cell>
          <cell r="E38">
            <v>6</v>
          </cell>
          <cell r="F38">
            <v>10.59525</v>
          </cell>
          <cell r="G38">
            <v>12.184537499999999</v>
          </cell>
          <cell r="H38">
            <v>14.012218124999999</v>
          </cell>
          <cell r="I38">
            <v>30.826879874999999</v>
          </cell>
          <cell r="J38">
            <v>67.81913572500001</v>
          </cell>
          <cell r="K38">
            <v>30</v>
          </cell>
          <cell r="L38">
            <v>69</v>
          </cell>
          <cell r="M38">
            <v>34.5</v>
          </cell>
          <cell r="N38">
            <v>1.7658750000000001</v>
          </cell>
          <cell r="O38">
            <v>2.03075625</v>
          </cell>
          <cell r="P38">
            <v>2.3353696875000001</v>
          </cell>
          <cell r="Q38">
            <v>5.1378133125000005</v>
          </cell>
          <cell r="R38">
            <v>11.303189287500002</v>
          </cell>
          <cell r="S38">
            <v>5.75</v>
          </cell>
          <cell r="T38">
            <v>5</v>
          </cell>
          <cell r="U38">
            <v>11.5</v>
          </cell>
          <cell r="V38">
            <v>0.53292606249999996</v>
          </cell>
          <cell r="W38">
            <v>1.7658750000000001</v>
          </cell>
          <cell r="X38">
            <v>2.03075625</v>
          </cell>
        </row>
        <row r="39">
          <cell r="A39">
            <v>612148</v>
          </cell>
          <cell r="B39" t="str">
            <v>Bee</v>
          </cell>
          <cell r="C39" t="str">
            <v>Bee tumbler - night blue</v>
          </cell>
          <cell r="D39">
            <v>3232870272318</v>
          </cell>
          <cell r="E39">
            <v>6</v>
          </cell>
          <cell r="F39">
            <v>10.59525</v>
          </cell>
          <cell r="G39">
            <v>12.184537499999999</v>
          </cell>
          <cell r="H39">
            <v>14.012218124999999</v>
          </cell>
          <cell r="I39">
            <v>30.826879874999999</v>
          </cell>
          <cell r="J39">
            <v>67.81913572500001</v>
          </cell>
          <cell r="K39">
            <v>30</v>
          </cell>
          <cell r="L39">
            <v>69</v>
          </cell>
          <cell r="M39">
            <v>34.5</v>
          </cell>
          <cell r="N39">
            <v>1.7658750000000001</v>
          </cell>
          <cell r="O39">
            <v>2.03075625</v>
          </cell>
          <cell r="P39">
            <v>2.3353696875000001</v>
          </cell>
          <cell r="Q39">
            <v>5.1378133125000005</v>
          </cell>
          <cell r="R39">
            <v>11.303189287500002</v>
          </cell>
          <cell r="S39">
            <v>5.75</v>
          </cell>
          <cell r="T39">
            <v>5</v>
          </cell>
          <cell r="U39">
            <v>11.5</v>
          </cell>
          <cell r="V39">
            <v>0.53292606249999996</v>
          </cell>
          <cell r="W39">
            <v>1.7658750000000001</v>
          </cell>
          <cell r="X39">
            <v>2.03075625</v>
          </cell>
        </row>
        <row r="40">
          <cell r="A40">
            <v>614001</v>
          </cell>
          <cell r="B40" t="str">
            <v>BEE</v>
          </cell>
          <cell r="C40" t="str">
            <v>Bee Mini Tumbler</v>
          </cell>
          <cell r="D40">
            <v>3232870189616</v>
          </cell>
          <cell r="E40">
            <v>6</v>
          </cell>
          <cell r="F40">
            <v>8.0707500000000003</v>
          </cell>
          <cell r="G40">
            <v>9.2813625000000002</v>
          </cell>
          <cell r="H40">
            <v>10.673566874999999</v>
          </cell>
          <cell r="I40">
            <v>23.481847124999998</v>
          </cell>
          <cell r="J40">
            <v>51.660063674999996</v>
          </cell>
          <cell r="K40">
            <v>25</v>
          </cell>
          <cell r="L40">
            <v>55</v>
          </cell>
          <cell r="M40">
            <v>27.5</v>
          </cell>
          <cell r="N40">
            <v>1.3451249999999999</v>
          </cell>
          <cell r="O40">
            <v>1.5468937499999997</v>
          </cell>
          <cell r="P40">
            <v>1.7789278124999996</v>
          </cell>
          <cell r="Q40">
            <v>3.9136411874999997</v>
          </cell>
          <cell r="R40">
            <v>8.6100106125</v>
          </cell>
          <cell r="S40">
            <v>4.583333333333333</v>
          </cell>
          <cell r="T40">
            <v>4.166666666666667</v>
          </cell>
          <cell r="U40">
            <v>9.1666666666666661</v>
          </cell>
          <cell r="V40">
            <v>0.57305732500000006</v>
          </cell>
          <cell r="W40">
            <v>1.3451249999999999</v>
          </cell>
          <cell r="X40">
            <v>1.5468937499999997</v>
          </cell>
        </row>
        <row r="41">
          <cell r="A41">
            <v>622201</v>
          </cell>
          <cell r="B41" t="str">
            <v>BEE</v>
          </cell>
          <cell r="C41" t="str">
            <v>Bee Highball Glass</v>
          </cell>
          <cell r="D41">
            <v>3232870095139</v>
          </cell>
          <cell r="E41">
            <v>6</v>
          </cell>
          <cell r="F41">
            <v>12.0105</v>
          </cell>
          <cell r="G41">
            <v>13.812075</v>
          </cell>
          <cell r="H41">
            <v>15.88388625</v>
          </cell>
          <cell r="I41">
            <v>34.94454975</v>
          </cell>
          <cell r="J41">
            <v>76.878009450000008</v>
          </cell>
          <cell r="K41">
            <v>36</v>
          </cell>
          <cell r="L41">
            <v>79</v>
          </cell>
          <cell r="M41">
            <v>39.5</v>
          </cell>
          <cell r="N41">
            <v>2.0017499999999999</v>
          </cell>
          <cell r="O41">
            <v>2.3020124999999996</v>
          </cell>
          <cell r="P41">
            <v>2.6473143749999992</v>
          </cell>
          <cell r="Q41">
            <v>5.8240916249999986</v>
          </cell>
          <cell r="R41">
            <v>12.813001574999998</v>
          </cell>
          <cell r="S41">
            <v>6.583333333333333</v>
          </cell>
          <cell r="T41">
            <v>6</v>
          </cell>
          <cell r="U41">
            <v>13.166666666666666</v>
          </cell>
          <cell r="V41">
            <v>0.55878093750000013</v>
          </cell>
          <cell r="W41">
            <v>2.0017499999999999</v>
          </cell>
          <cell r="X41">
            <v>2.3020124999999996</v>
          </cell>
        </row>
        <row r="42">
          <cell r="A42">
            <v>630301</v>
          </cell>
          <cell r="B42" t="str">
            <v>BEE</v>
          </cell>
          <cell r="C42" t="str">
            <v>Bee Bowl</v>
          </cell>
          <cell r="D42">
            <v>3232870167867</v>
          </cell>
          <cell r="E42">
            <v>6</v>
          </cell>
          <cell r="F42">
            <v>10.82475</v>
          </cell>
          <cell r="G42">
            <v>12.4484625</v>
          </cell>
          <cell r="H42">
            <v>14.315731874999999</v>
          </cell>
          <cell r="I42">
            <v>31.494610125000001</v>
          </cell>
          <cell r="J42">
            <v>69.288142275000013</v>
          </cell>
          <cell r="K42">
            <v>32</v>
          </cell>
          <cell r="L42">
            <v>69</v>
          </cell>
          <cell r="M42">
            <v>34.5</v>
          </cell>
          <cell r="N42">
            <v>1.804125</v>
          </cell>
          <cell r="O42">
            <v>2.0747437499999997</v>
          </cell>
          <cell r="P42">
            <v>2.3859553124999993</v>
          </cell>
          <cell r="Q42">
            <v>5.2491016874999987</v>
          </cell>
          <cell r="R42">
            <v>11.548023712499997</v>
          </cell>
          <cell r="S42">
            <v>5.75</v>
          </cell>
          <cell r="T42">
            <v>5.333333333333333</v>
          </cell>
          <cell r="U42">
            <v>11.5</v>
          </cell>
          <cell r="V42">
            <v>0.55263337890625008</v>
          </cell>
          <cell r="W42">
            <v>1.804125</v>
          </cell>
          <cell r="X42">
            <v>2.0747437499999997</v>
          </cell>
        </row>
        <row r="43">
          <cell r="A43">
            <v>630701</v>
          </cell>
          <cell r="B43" t="str">
            <v>BEE</v>
          </cell>
          <cell r="C43" t="str">
            <v>Bee Mini Bowl</v>
          </cell>
          <cell r="D43">
            <v>3232870167935</v>
          </cell>
          <cell r="E43">
            <v>6</v>
          </cell>
          <cell r="F43">
            <v>7.9560000000000004</v>
          </cell>
          <cell r="G43">
            <v>9.1494</v>
          </cell>
          <cell r="H43">
            <v>10.521809999999999</v>
          </cell>
          <cell r="I43">
            <v>23.147981999999999</v>
          </cell>
          <cell r="J43">
            <v>50.925560400000002</v>
          </cell>
          <cell r="K43">
            <v>27</v>
          </cell>
          <cell r="L43">
            <v>59</v>
          </cell>
          <cell r="M43">
            <v>29.5</v>
          </cell>
          <cell r="N43">
            <v>1.3260000000000001</v>
          </cell>
          <cell r="O43">
            <v>1.5248999999999999</v>
          </cell>
          <cell r="P43">
            <v>1.7536349999999998</v>
          </cell>
          <cell r="Q43">
            <v>3.8579970000000001</v>
          </cell>
          <cell r="R43">
            <v>8.4875934000000015</v>
          </cell>
          <cell r="S43">
            <v>4.916666666666667</v>
          </cell>
          <cell r="T43">
            <v>4.5</v>
          </cell>
          <cell r="U43">
            <v>9.8333333333333339</v>
          </cell>
          <cell r="V43">
            <v>0.61030333333333331</v>
          </cell>
          <cell r="W43">
            <v>1.3260000000000001</v>
          </cell>
          <cell r="X43">
            <v>1.5248999999999999</v>
          </cell>
        </row>
        <row r="44">
          <cell r="A44">
            <v>636901</v>
          </cell>
          <cell r="B44" t="str">
            <v>BEE</v>
          </cell>
          <cell r="C44" t="str">
            <v>Bee Pitcher</v>
          </cell>
          <cell r="D44">
            <v>3232870163692</v>
          </cell>
          <cell r="E44">
            <v>1</v>
          </cell>
          <cell r="F44">
            <v>5.4251250000000004</v>
          </cell>
          <cell r="G44">
            <v>6.2388937499999999</v>
          </cell>
          <cell r="H44">
            <v>7.1747278124999996</v>
          </cell>
          <cell r="I44">
            <v>15.7844011875</v>
          </cell>
          <cell r="J44">
            <v>34.725682612500002</v>
          </cell>
          <cell r="K44">
            <v>18</v>
          </cell>
          <cell r="L44">
            <v>39</v>
          </cell>
          <cell r="M44">
            <v>19.5</v>
          </cell>
          <cell r="N44">
            <v>5.4251250000000004</v>
          </cell>
          <cell r="O44">
            <v>6.2388937499999999</v>
          </cell>
          <cell r="P44">
            <v>7.1747278124999996</v>
          </cell>
          <cell r="Q44">
            <v>15.7844011875</v>
          </cell>
          <cell r="R44">
            <v>34.725682612500002</v>
          </cell>
          <cell r="S44">
            <v>19.5</v>
          </cell>
          <cell r="T44">
            <v>18</v>
          </cell>
          <cell r="U44">
            <v>39</v>
          </cell>
          <cell r="V44">
            <v>0.60140401041666669</v>
          </cell>
          <cell r="W44">
            <v>5.4251250000000004</v>
          </cell>
          <cell r="X44">
            <v>6.2388937499999999</v>
          </cell>
        </row>
        <row r="45">
          <cell r="A45">
            <v>637101</v>
          </cell>
          <cell r="B45" t="str">
            <v>BEE</v>
          </cell>
          <cell r="C45" t="str">
            <v>Bee Water Glass</v>
          </cell>
          <cell r="D45">
            <v>3232870163715</v>
          </cell>
          <cell r="E45">
            <v>6</v>
          </cell>
          <cell r="F45">
            <v>11.819249999999998</v>
          </cell>
          <cell r="G45">
            <v>13.592137499999998</v>
          </cell>
          <cell r="H45">
            <v>15.630958124999996</v>
          </cell>
          <cell r="I45">
            <v>34.388107874999996</v>
          </cell>
          <cell r="J45">
            <v>75.653837324999998</v>
          </cell>
          <cell r="K45">
            <v>35</v>
          </cell>
          <cell r="L45">
            <v>77</v>
          </cell>
          <cell r="M45">
            <v>38.5</v>
          </cell>
          <cell r="N45">
            <v>1.9698749999999998</v>
          </cell>
          <cell r="O45">
            <v>2.2653562499999995</v>
          </cell>
          <cell r="P45">
            <v>2.6051596874999992</v>
          </cell>
          <cell r="Q45">
            <v>5.7313513124999984</v>
          </cell>
          <cell r="R45">
            <v>12.608972887499997</v>
          </cell>
          <cell r="S45">
            <v>6.416666666666667</v>
          </cell>
          <cell r="T45">
            <v>5.833333333333333</v>
          </cell>
          <cell r="U45">
            <v>12.833333333333334</v>
          </cell>
          <cell r="V45">
            <v>0.55340119642857155</v>
          </cell>
          <cell r="W45">
            <v>1.9698749999999998</v>
          </cell>
          <cell r="X45">
            <v>2.2653562499999995</v>
          </cell>
        </row>
        <row r="46">
          <cell r="A46">
            <v>638801</v>
          </cell>
          <cell r="B46" t="str">
            <v>BEE</v>
          </cell>
          <cell r="C46" t="str">
            <v>Bee Coffee Mug</v>
          </cell>
          <cell r="D46">
            <v>3232870231841</v>
          </cell>
          <cell r="E46">
            <v>6</v>
          </cell>
          <cell r="F46">
            <v>10.863</v>
          </cell>
          <cell r="G46">
            <v>12.492449999999998</v>
          </cell>
          <cell r="H46">
            <v>14.366317499999997</v>
          </cell>
          <cell r="I46">
            <v>31.605898499999999</v>
          </cell>
          <cell r="J46">
            <v>69.532976700000006</v>
          </cell>
          <cell r="K46">
            <v>32</v>
          </cell>
          <cell r="L46">
            <v>69</v>
          </cell>
          <cell r="M46">
            <v>34.5</v>
          </cell>
          <cell r="N46">
            <v>1.8104999999999998</v>
          </cell>
          <cell r="O46">
            <v>2.0820749999999997</v>
          </cell>
          <cell r="P46">
            <v>2.3943862499999993</v>
          </cell>
          <cell r="Q46">
            <v>5.2676497499999986</v>
          </cell>
          <cell r="R46">
            <v>11.588829449999999</v>
          </cell>
          <cell r="S46">
            <v>5.75</v>
          </cell>
          <cell r="T46">
            <v>5.333333333333333</v>
          </cell>
          <cell r="U46">
            <v>11.5</v>
          </cell>
          <cell r="V46">
            <v>0.55105257812500008</v>
          </cell>
          <cell r="W46">
            <v>1.8104999999999998</v>
          </cell>
          <cell r="X46">
            <v>2.0820749999999997</v>
          </cell>
        </row>
        <row r="47">
          <cell r="A47">
            <v>640201</v>
          </cell>
          <cell r="B47" t="str">
            <v>Bee</v>
          </cell>
          <cell r="C47" t="str">
            <v>Bee butter dish set</v>
          </cell>
          <cell r="D47" t="str">
            <v>3232870262982</v>
          </cell>
          <cell r="E47">
            <v>1</v>
          </cell>
          <cell r="F47">
            <v>2.4288749999999997</v>
          </cell>
          <cell r="G47">
            <v>2.7932062499999994</v>
          </cell>
          <cell r="H47">
            <v>3.2121871874999992</v>
          </cell>
          <cell r="I47">
            <v>7.0668118124999992</v>
          </cell>
          <cell r="J47">
            <v>15.546985987499999</v>
          </cell>
          <cell r="K47">
            <v>9</v>
          </cell>
          <cell r="L47">
            <v>21</v>
          </cell>
          <cell r="M47">
            <v>10</v>
          </cell>
          <cell r="N47">
            <v>2.4288749999999997</v>
          </cell>
          <cell r="O47">
            <v>2.7932062499999994</v>
          </cell>
          <cell r="P47">
            <v>3.2121871874999992</v>
          </cell>
          <cell r="Q47">
            <v>7.0668118124999992</v>
          </cell>
          <cell r="R47">
            <v>15.546985987499999</v>
          </cell>
          <cell r="S47">
            <v>10</v>
          </cell>
          <cell r="T47">
            <v>9</v>
          </cell>
          <cell r="U47">
            <v>21</v>
          </cell>
          <cell r="V47">
            <v>0.64309031250000004</v>
          </cell>
          <cell r="W47">
            <v>2.4288749999999997</v>
          </cell>
          <cell r="X47">
            <v>2.7932062499999994</v>
          </cell>
        </row>
        <row r="48">
          <cell r="A48">
            <v>642201</v>
          </cell>
          <cell r="B48" t="str">
            <v>Bee</v>
          </cell>
          <cell r="C48" t="str">
            <v>Bee Tea Infuser mug</v>
          </cell>
          <cell r="D48">
            <v>3232870284342</v>
          </cell>
          <cell r="E48">
            <v>1</v>
          </cell>
          <cell r="F48">
            <v>6.0371250000000005</v>
          </cell>
          <cell r="G48">
            <v>6.9426937500000001</v>
          </cell>
          <cell r="H48">
            <v>7.9840978124999999</v>
          </cell>
          <cell r="I48">
            <v>17.565015187500002</v>
          </cell>
          <cell r="J48">
            <v>38.64303341250001</v>
          </cell>
          <cell r="K48">
            <v>20</v>
          </cell>
          <cell r="L48">
            <v>35</v>
          </cell>
          <cell r="M48">
            <v>17.5</v>
          </cell>
          <cell r="N48">
            <v>6.0371250000000005</v>
          </cell>
          <cell r="O48">
            <v>6.9426937500000001</v>
          </cell>
          <cell r="P48">
            <v>7.9840978124999999</v>
          </cell>
          <cell r="Q48">
            <v>17.565015187500002</v>
          </cell>
          <cell r="R48">
            <v>38.64303341250001</v>
          </cell>
          <cell r="S48">
            <v>17.5</v>
          </cell>
          <cell r="T48">
            <v>20</v>
          </cell>
          <cell r="U48">
            <v>35</v>
          </cell>
          <cell r="V48">
            <v>0.60079510937500002</v>
          </cell>
          <cell r="W48">
            <v>6.0371250000000005</v>
          </cell>
          <cell r="X48">
            <v>6.9426937500000001</v>
          </cell>
        </row>
        <row r="49">
          <cell r="A49">
            <v>705001</v>
          </cell>
          <cell r="B49" t="str">
            <v>BEE</v>
          </cell>
          <cell r="C49" t="str">
            <v>Bee Carafe Tall</v>
          </cell>
          <cell r="D49">
            <v>3232870170508</v>
          </cell>
          <cell r="E49">
            <v>1</v>
          </cell>
          <cell r="F49">
            <v>14.955749999999998</v>
          </cell>
          <cell r="G49">
            <v>17.199112499999998</v>
          </cell>
          <cell r="H49">
            <v>19.778979374999995</v>
          </cell>
          <cell r="I49">
            <v>43.51375462499999</v>
          </cell>
          <cell r="J49">
            <v>95.730260174999984</v>
          </cell>
          <cell r="K49">
            <v>35</v>
          </cell>
          <cell r="L49">
            <v>77</v>
          </cell>
          <cell r="M49">
            <v>38.5</v>
          </cell>
          <cell r="N49">
            <v>14.955749999999998</v>
          </cell>
          <cell r="O49">
            <v>17.199112499999998</v>
          </cell>
          <cell r="P49">
            <v>19.778979374999995</v>
          </cell>
          <cell r="Q49">
            <v>43.51375462499999</v>
          </cell>
          <cell r="R49">
            <v>95.730260174999984</v>
          </cell>
          <cell r="S49">
            <v>38.5</v>
          </cell>
          <cell r="T49">
            <v>35</v>
          </cell>
          <cell r="U49">
            <v>77</v>
          </cell>
          <cell r="V49">
            <v>0.43488630357142871</v>
          </cell>
          <cell r="W49">
            <v>14.955749999999998</v>
          </cell>
          <cell r="X49">
            <v>17.199112499999998</v>
          </cell>
        </row>
        <row r="50">
          <cell r="A50">
            <v>740901</v>
          </cell>
          <cell r="B50" t="str">
            <v>BEE</v>
          </cell>
          <cell r="C50" t="str">
            <v>Bee Carafe</v>
          </cell>
          <cell r="D50">
            <v>3232870174094</v>
          </cell>
          <cell r="E50">
            <v>6</v>
          </cell>
          <cell r="F50">
            <v>20.655000000000001</v>
          </cell>
          <cell r="G50">
            <v>23.753249999999998</v>
          </cell>
          <cell r="H50">
            <v>27.316237499999996</v>
          </cell>
          <cell r="I50">
            <v>60.095722499999994</v>
          </cell>
          <cell r="J50">
            <v>132.2105895</v>
          </cell>
          <cell r="K50">
            <v>90</v>
          </cell>
          <cell r="L50">
            <v>198</v>
          </cell>
          <cell r="M50">
            <v>99</v>
          </cell>
          <cell r="N50">
            <v>3.4425000000000003</v>
          </cell>
          <cell r="O50">
            <v>3.9588749999999999</v>
          </cell>
          <cell r="P50">
            <v>4.55270625</v>
          </cell>
          <cell r="Q50">
            <v>10.015953750000001</v>
          </cell>
          <cell r="R50">
            <v>22.035098250000004</v>
          </cell>
          <cell r="S50">
            <v>16.5</v>
          </cell>
          <cell r="T50">
            <v>15</v>
          </cell>
          <cell r="U50">
            <v>33</v>
          </cell>
          <cell r="V50">
            <v>0.69648624999999997</v>
          </cell>
          <cell r="W50">
            <v>3.4425000000000003</v>
          </cell>
          <cell r="X50">
            <v>3.9588749999999999</v>
          </cell>
        </row>
        <row r="51">
          <cell r="A51" t="str">
            <v>611001S4</v>
          </cell>
          <cell r="B51" t="str">
            <v>BEE</v>
          </cell>
          <cell r="C51" t="str">
            <v xml:space="preserve">BEE WINE GLASS SET/4           </v>
          </cell>
          <cell r="D51" t="str">
            <v>3232870561337</v>
          </cell>
          <cell r="E51">
            <v>4</v>
          </cell>
          <cell r="F51">
            <v>6.2028749999999997</v>
          </cell>
          <cell r="G51">
            <v>7.1333062499999995</v>
          </cell>
          <cell r="H51">
            <v>8.2033021874999985</v>
          </cell>
          <cell r="I51">
            <v>18.0472648125</v>
          </cell>
          <cell r="J51">
            <v>39.703982587500001</v>
          </cell>
          <cell r="K51">
            <v>20</v>
          </cell>
          <cell r="L51">
            <v>43.95</v>
          </cell>
          <cell r="M51">
            <v>21.975000000000001</v>
          </cell>
          <cell r="N51">
            <v>6.2028749999999997</v>
          </cell>
          <cell r="O51">
            <v>7.1333062499999995</v>
          </cell>
          <cell r="P51">
            <v>8.2033021874999985</v>
          </cell>
          <cell r="Q51">
            <v>18.0472648125</v>
          </cell>
          <cell r="R51">
            <v>39.703982587500001</v>
          </cell>
          <cell r="S51">
            <v>5.4937500000000004</v>
          </cell>
          <cell r="T51">
            <v>20</v>
          </cell>
          <cell r="U51">
            <v>43.95</v>
          </cell>
          <cell r="V51">
            <v>0.58983489062500005</v>
          </cell>
          <cell r="W51">
            <v>6.2028749999999997</v>
          </cell>
          <cell r="X51">
            <v>7.1333062499999995</v>
          </cell>
        </row>
        <row r="52">
          <cell r="A52" t="str">
            <v>611096S4</v>
          </cell>
          <cell r="B52" t="str">
            <v>BEE</v>
          </cell>
          <cell r="C52" t="str">
            <v xml:space="preserve">BEE S4 WINE GLASS MULTI-COLOR  </v>
          </cell>
          <cell r="D52">
            <v>3232870276736</v>
          </cell>
          <cell r="E52">
            <v>4</v>
          </cell>
          <cell r="F52">
            <v>8.3576249999999987</v>
          </cell>
          <cell r="G52">
            <v>9.6112687499999971</v>
          </cell>
          <cell r="H52">
            <v>11.052959062499996</v>
          </cell>
          <cell r="I52">
            <v>24.316509937499994</v>
          </cell>
          <cell r="J52">
            <v>53.49632186249999</v>
          </cell>
          <cell r="K52">
            <v>25</v>
          </cell>
          <cell r="L52">
            <v>55</v>
          </cell>
          <cell r="M52">
            <v>27.5</v>
          </cell>
          <cell r="N52">
            <v>8.3576249999999987</v>
          </cell>
          <cell r="O52">
            <v>9.6112687499999971</v>
          </cell>
          <cell r="P52">
            <v>11.052959062499996</v>
          </cell>
          <cell r="Q52">
            <v>24.316509937499994</v>
          </cell>
          <cell r="R52">
            <v>53.49632186249999</v>
          </cell>
          <cell r="S52">
            <v>6.875</v>
          </cell>
          <cell r="T52">
            <v>25</v>
          </cell>
          <cell r="U52">
            <v>55</v>
          </cell>
          <cell r="V52">
            <v>0.55788163750000019</v>
          </cell>
          <cell r="W52">
            <v>8.3576249999999987</v>
          </cell>
          <cell r="X52">
            <v>9.6112687499999971</v>
          </cell>
        </row>
        <row r="53">
          <cell r="A53" t="str">
            <v>612101S4</v>
          </cell>
          <cell r="B53" t="str">
            <v>BEE</v>
          </cell>
          <cell r="C53" t="str">
            <v>Bee Tumbler Set/4</v>
          </cell>
          <cell r="D53">
            <v>3232870195815</v>
          </cell>
          <cell r="E53">
            <v>4</v>
          </cell>
          <cell r="F53">
            <v>5.8203750000000003</v>
          </cell>
          <cell r="G53">
            <v>6.6934312499999997</v>
          </cell>
          <cell r="H53">
            <v>7.6974459374999995</v>
          </cell>
          <cell r="I53">
            <v>16.934381062500002</v>
          </cell>
          <cell r="J53">
            <v>37.25563833750001</v>
          </cell>
          <cell r="K53">
            <v>18</v>
          </cell>
          <cell r="L53">
            <v>39.950000000000003</v>
          </cell>
          <cell r="M53">
            <v>19.975000000000001</v>
          </cell>
          <cell r="N53">
            <v>5.8203750000000003</v>
          </cell>
          <cell r="O53">
            <v>6.6934312499999997</v>
          </cell>
          <cell r="P53">
            <v>7.6974459374999995</v>
          </cell>
          <cell r="Q53">
            <v>16.934381062500002</v>
          </cell>
          <cell r="R53">
            <v>37.25563833750001</v>
          </cell>
          <cell r="S53">
            <v>4.9937500000000004</v>
          </cell>
          <cell r="T53">
            <v>18</v>
          </cell>
          <cell r="U53">
            <v>39.950000000000003</v>
          </cell>
          <cell r="V53">
            <v>0.57236411458333336</v>
          </cell>
          <cell r="W53">
            <v>5.8203750000000003</v>
          </cell>
          <cell r="X53">
            <v>6.6934312499999997</v>
          </cell>
        </row>
        <row r="54">
          <cell r="A54" t="str">
            <v>612196S4</v>
          </cell>
          <cell r="B54" t="str">
            <v>BEE</v>
          </cell>
          <cell r="C54" t="str">
            <v xml:space="preserve">BEE S4 TUMBLERS MULTI-COLOR    </v>
          </cell>
          <cell r="D54">
            <v>3232870276729</v>
          </cell>
          <cell r="E54">
            <v>4</v>
          </cell>
          <cell r="F54">
            <v>7.9241249999999992</v>
          </cell>
          <cell r="G54">
            <v>9.1127437499999981</v>
          </cell>
          <cell r="H54">
            <v>10.479655312499997</v>
          </cell>
          <cell r="I54">
            <v>23.055241687499993</v>
          </cell>
          <cell r="J54">
            <v>50.721531712499988</v>
          </cell>
          <cell r="K54">
            <v>23</v>
          </cell>
          <cell r="L54">
            <v>50</v>
          </cell>
          <cell r="M54">
            <v>25</v>
          </cell>
          <cell r="N54">
            <v>7.9241249999999992</v>
          </cell>
          <cell r="O54">
            <v>9.1127437499999981</v>
          </cell>
          <cell r="P54">
            <v>10.479655312499997</v>
          </cell>
          <cell r="Q54">
            <v>23.055241687499993</v>
          </cell>
          <cell r="R54">
            <v>50.721531712499988</v>
          </cell>
          <cell r="S54">
            <v>6.25</v>
          </cell>
          <cell r="T54">
            <v>23</v>
          </cell>
          <cell r="U54">
            <v>50</v>
          </cell>
          <cell r="V54">
            <v>0.54436281250000018</v>
          </cell>
          <cell r="W54">
            <v>7.9241249999999992</v>
          </cell>
          <cell r="X54">
            <v>9.1127437499999981</v>
          </cell>
        </row>
        <row r="55">
          <cell r="A55">
            <v>641001</v>
          </cell>
          <cell r="B55" t="str">
            <v>BELLE ILE</v>
          </cell>
          <cell r="C55" t="str">
            <v>Belle ile tumbler</v>
          </cell>
          <cell r="D55">
            <v>3232870269646</v>
          </cell>
          <cell r="E55">
            <v>6</v>
          </cell>
          <cell r="F55">
            <v>8.9504999999999999</v>
          </cell>
          <cell r="G55">
            <v>10.293075</v>
          </cell>
          <cell r="H55">
            <v>11.837036249999999</v>
          </cell>
          <cell r="I55">
            <v>26.041479750000001</v>
          </cell>
          <cell r="J55">
            <v>57.291255450000008</v>
          </cell>
          <cell r="K55">
            <v>35</v>
          </cell>
          <cell r="L55">
            <v>77</v>
          </cell>
          <cell r="M55">
            <v>38.5</v>
          </cell>
          <cell r="N55">
            <v>1.4917499999999999</v>
          </cell>
          <cell r="O55">
            <v>1.7155124999999998</v>
          </cell>
          <cell r="P55">
            <v>1.9728393749999995</v>
          </cell>
          <cell r="Q55">
            <v>4.3402466249999989</v>
          </cell>
          <cell r="R55">
            <v>9.548542574999999</v>
          </cell>
          <cell r="S55">
            <v>6.416666666666667</v>
          </cell>
          <cell r="T55">
            <v>5.833333333333333</v>
          </cell>
          <cell r="U55">
            <v>12.833333333333334</v>
          </cell>
          <cell r="V55">
            <v>0.66179896428571439</v>
          </cell>
          <cell r="W55">
            <v>1.4917499999999999</v>
          </cell>
          <cell r="X55">
            <v>1.7155124999999998</v>
          </cell>
        </row>
        <row r="56">
          <cell r="A56">
            <v>641101</v>
          </cell>
          <cell r="B56" t="str">
            <v>BELLE ILE</v>
          </cell>
          <cell r="C56" t="str">
            <v>Belle ile stemmed glass</v>
          </cell>
          <cell r="D56">
            <v>3232870269653</v>
          </cell>
          <cell r="E56">
            <v>6</v>
          </cell>
          <cell r="F56">
            <v>9.3712499999999999</v>
          </cell>
          <cell r="G56">
            <v>10.776937499999999</v>
          </cell>
          <cell r="H56">
            <v>12.393478124999998</v>
          </cell>
          <cell r="I56">
            <v>27.265651874999996</v>
          </cell>
          <cell r="J56">
            <v>59.984434124999993</v>
          </cell>
          <cell r="K56">
            <v>35</v>
          </cell>
          <cell r="L56">
            <v>77</v>
          </cell>
          <cell r="M56">
            <v>38.5</v>
          </cell>
          <cell r="N56">
            <v>1.5618750000000001</v>
          </cell>
          <cell r="O56">
            <v>1.7961562499999999</v>
          </cell>
          <cell r="P56">
            <v>2.0655796874999997</v>
          </cell>
          <cell r="Q56">
            <v>4.5442753124999999</v>
          </cell>
          <cell r="R56">
            <v>9.9974056875000006</v>
          </cell>
          <cell r="S56">
            <v>6.416666666666667</v>
          </cell>
          <cell r="T56">
            <v>5.833333333333333</v>
          </cell>
          <cell r="U56">
            <v>12.833333333333334</v>
          </cell>
          <cell r="V56">
            <v>0.64590062500000001</v>
          </cell>
          <cell r="W56">
            <v>1.5618750000000001</v>
          </cell>
          <cell r="X56">
            <v>1.7961562499999999</v>
          </cell>
        </row>
        <row r="57">
          <cell r="A57">
            <v>608001</v>
          </cell>
          <cell r="B57" t="str">
            <v>BISTROT</v>
          </cell>
          <cell r="C57" t="str">
            <v>Bistrot Absinth glass</v>
          </cell>
          <cell r="D57">
            <v>3232870160806</v>
          </cell>
          <cell r="E57">
            <v>6</v>
          </cell>
          <cell r="F57">
            <v>10.0215</v>
          </cell>
          <cell r="G57">
            <v>11.524724999999998</v>
          </cell>
          <cell r="H57">
            <v>13.253433749999997</v>
          </cell>
          <cell r="I57">
            <v>29.157554249999997</v>
          </cell>
          <cell r="J57">
            <v>64.146619349999995</v>
          </cell>
          <cell r="K57">
            <v>35</v>
          </cell>
          <cell r="L57">
            <v>77</v>
          </cell>
          <cell r="M57">
            <v>38.5</v>
          </cell>
          <cell r="N57">
            <v>1.67025</v>
          </cell>
          <cell r="O57">
            <v>1.9207874999999999</v>
          </cell>
          <cell r="P57">
            <v>2.2089056249999999</v>
          </cell>
          <cell r="Q57">
            <v>4.8595923750000001</v>
          </cell>
          <cell r="R57">
            <v>10.691103225000001</v>
          </cell>
          <cell r="S57">
            <v>6.416666666666667</v>
          </cell>
          <cell r="T57">
            <v>5.833333333333333</v>
          </cell>
          <cell r="U57">
            <v>12.833333333333334</v>
          </cell>
          <cell r="V57">
            <v>0.62133046428571426</v>
          </cell>
          <cell r="W57">
            <v>1.67025</v>
          </cell>
          <cell r="X57">
            <v>1.9207874999999999</v>
          </cell>
        </row>
        <row r="58">
          <cell r="A58">
            <v>614401</v>
          </cell>
          <cell r="B58" t="str">
            <v>Boudoir</v>
          </cell>
          <cell r="C58" t="str">
            <v>Boudoir tumbler</v>
          </cell>
          <cell r="D58">
            <v>3232870257209</v>
          </cell>
          <cell r="E58">
            <v>6</v>
          </cell>
          <cell r="F58">
            <v>8.7592499999999998</v>
          </cell>
          <cell r="G58">
            <v>10.0731375</v>
          </cell>
          <cell r="H58">
            <v>11.584108124999998</v>
          </cell>
          <cell r="I58">
            <v>25.485037875</v>
          </cell>
          <cell r="J58">
            <v>56.067083325000006</v>
          </cell>
          <cell r="K58">
            <v>27</v>
          </cell>
          <cell r="L58">
            <v>60</v>
          </cell>
          <cell r="M58">
            <v>30</v>
          </cell>
          <cell r="N58">
            <v>1.459875</v>
          </cell>
          <cell r="O58">
            <v>1.6788562499999999</v>
          </cell>
          <cell r="P58">
            <v>1.9306846874999999</v>
          </cell>
          <cell r="Q58">
            <v>4.2475063124999997</v>
          </cell>
          <cell r="R58">
            <v>9.3445138874999998</v>
          </cell>
          <cell r="S58">
            <v>5</v>
          </cell>
          <cell r="T58">
            <v>4.5</v>
          </cell>
          <cell r="U58">
            <v>10</v>
          </cell>
          <cell r="V58">
            <v>0.57095895833333332</v>
          </cell>
          <cell r="W58">
            <v>1.459875</v>
          </cell>
          <cell r="X58">
            <v>1.6788562499999999</v>
          </cell>
        </row>
        <row r="59">
          <cell r="A59">
            <v>614501</v>
          </cell>
          <cell r="B59" t="str">
            <v>Boudoir</v>
          </cell>
          <cell r="C59" t="str">
            <v>Boudoir Ice Tea glass</v>
          </cell>
          <cell r="D59">
            <v>3232870257223</v>
          </cell>
          <cell r="E59">
            <v>6</v>
          </cell>
          <cell r="F59">
            <v>9.4477499999999992</v>
          </cell>
          <cell r="G59">
            <v>10.864912499999999</v>
          </cell>
          <cell r="H59">
            <v>12.494649374999998</v>
          </cell>
          <cell r="I59">
            <v>27.488228624999998</v>
          </cell>
          <cell r="J59">
            <v>60.474102975000001</v>
          </cell>
          <cell r="K59">
            <v>30</v>
          </cell>
          <cell r="L59">
            <v>65</v>
          </cell>
          <cell r="M59">
            <v>32.5</v>
          </cell>
          <cell r="N59">
            <v>1.5746249999999999</v>
          </cell>
          <cell r="O59">
            <v>1.8108187499999997</v>
          </cell>
          <cell r="P59">
            <v>2.0824415624999997</v>
          </cell>
          <cell r="Q59">
            <v>4.5813714374999996</v>
          </cell>
          <cell r="R59">
            <v>10.0790171625</v>
          </cell>
          <cell r="S59">
            <v>5.416666666666667</v>
          </cell>
          <cell r="T59">
            <v>5</v>
          </cell>
          <cell r="U59">
            <v>10.833333333333334</v>
          </cell>
          <cell r="V59">
            <v>0.58351168750000004</v>
          </cell>
          <cell r="W59">
            <v>1.5746249999999999</v>
          </cell>
          <cell r="X59">
            <v>1.8108187499999997</v>
          </cell>
        </row>
        <row r="60">
          <cell r="A60">
            <v>617801</v>
          </cell>
          <cell r="B60" t="str">
            <v>BUBBLE</v>
          </cell>
          <cell r="C60" t="str">
            <v>Bubble Ice Cream Cup</v>
          </cell>
          <cell r="D60">
            <v>3232870161780</v>
          </cell>
          <cell r="E60">
            <v>6</v>
          </cell>
          <cell r="F60">
            <v>6.1965000000000003</v>
          </cell>
          <cell r="G60">
            <v>7.1259749999999995</v>
          </cell>
          <cell r="H60">
            <v>8.1948712499999985</v>
          </cell>
          <cell r="I60">
            <v>18.028716749999997</v>
          </cell>
          <cell r="J60">
            <v>39.663176849999999</v>
          </cell>
          <cell r="K60">
            <v>25</v>
          </cell>
          <cell r="L60">
            <v>55.000000000000007</v>
          </cell>
          <cell r="M60">
            <v>27.500000000000004</v>
          </cell>
          <cell r="N60">
            <v>1.0327500000000001</v>
          </cell>
          <cell r="O60">
            <v>1.1876625000000001</v>
          </cell>
          <cell r="P60">
            <v>1.3658118749999999</v>
          </cell>
          <cell r="Q60">
            <v>3.0047861249999999</v>
          </cell>
          <cell r="R60">
            <v>6.6105294749999999</v>
          </cell>
          <cell r="S60">
            <v>4.5833333333333339</v>
          </cell>
          <cell r="T60">
            <v>4.166666666666667</v>
          </cell>
          <cell r="U60">
            <v>9.1666666666666679</v>
          </cell>
          <cell r="V60">
            <v>0.67220515000000003</v>
          </cell>
          <cell r="W60">
            <v>1.0327500000000001</v>
          </cell>
          <cell r="X60">
            <v>1.1876625000000001</v>
          </cell>
        </row>
        <row r="61">
          <cell r="A61">
            <v>604201</v>
          </cell>
          <cell r="B61" t="str">
            <v>BUTTER</v>
          </cell>
          <cell r="C61" t="str">
            <v>Butter Dish</v>
          </cell>
          <cell r="D61">
            <v>3232870160424</v>
          </cell>
          <cell r="E61">
            <v>6</v>
          </cell>
          <cell r="F61">
            <v>5.8905000000000003</v>
          </cell>
          <cell r="G61">
            <v>6.7740749999999998</v>
          </cell>
          <cell r="H61">
            <v>7.7901862499999996</v>
          </cell>
          <cell r="I61">
            <v>17.138409750000001</v>
          </cell>
          <cell r="J61">
            <v>37.704501450000002</v>
          </cell>
          <cell r="K61">
            <v>18</v>
          </cell>
          <cell r="L61">
            <v>39</v>
          </cell>
          <cell r="M61">
            <v>19.5</v>
          </cell>
          <cell r="N61">
            <v>0.98175000000000001</v>
          </cell>
          <cell r="O61">
            <v>1.1290125</v>
          </cell>
          <cell r="P61">
            <v>1.2983643749999998</v>
          </cell>
          <cell r="Q61">
            <v>2.8564016249999997</v>
          </cell>
          <cell r="R61">
            <v>6.2840835749999995</v>
          </cell>
          <cell r="S61">
            <v>3.25</v>
          </cell>
          <cell r="T61">
            <v>3</v>
          </cell>
          <cell r="U61">
            <v>6.5</v>
          </cell>
          <cell r="V61">
            <v>0.56721187500000003</v>
          </cell>
          <cell r="W61">
            <v>0.98175000000000001</v>
          </cell>
          <cell r="X61">
            <v>1.1290125</v>
          </cell>
        </row>
        <row r="62">
          <cell r="A62">
            <v>623901</v>
          </cell>
          <cell r="B62" t="str">
            <v>CIRCEE</v>
          </cell>
          <cell r="C62" t="str">
            <v>Circee Tall Ice Cream Cup</v>
          </cell>
          <cell r="D62">
            <v>3232870162398</v>
          </cell>
          <cell r="E62">
            <v>6</v>
          </cell>
          <cell r="F62">
            <v>12.9285</v>
          </cell>
          <cell r="G62">
            <v>14.867774999999998</v>
          </cell>
          <cell r="H62">
            <v>17.097941249999998</v>
          </cell>
          <cell r="I62">
            <v>37.61547075</v>
          </cell>
          <cell r="J62">
            <v>82.754035650000006</v>
          </cell>
          <cell r="K62">
            <v>40</v>
          </cell>
          <cell r="L62">
            <v>89</v>
          </cell>
          <cell r="M62">
            <v>44.5</v>
          </cell>
          <cell r="N62">
            <v>2.1547499999999999</v>
          </cell>
          <cell r="O62">
            <v>2.4779624999999998</v>
          </cell>
          <cell r="P62">
            <v>2.8496568749999995</v>
          </cell>
          <cell r="Q62">
            <v>6.2692451249999994</v>
          </cell>
          <cell r="R62">
            <v>13.792339275</v>
          </cell>
          <cell r="S62">
            <v>7.416666666666667</v>
          </cell>
          <cell r="T62">
            <v>6.666666666666667</v>
          </cell>
          <cell r="U62">
            <v>14.833333333333334</v>
          </cell>
          <cell r="V62">
            <v>0.57255146875000007</v>
          </cell>
          <cell r="W62">
            <v>2.1547499999999999</v>
          </cell>
          <cell r="X62">
            <v>2.4779624999999998</v>
          </cell>
        </row>
        <row r="63">
          <cell r="A63">
            <v>631401</v>
          </cell>
          <cell r="B63" t="str">
            <v>CIRCEE</v>
          </cell>
          <cell r="C63" t="str">
            <v>Circee Short Ice Cream Cup</v>
          </cell>
          <cell r="D63">
            <v>3232870081194</v>
          </cell>
          <cell r="E63">
            <v>6</v>
          </cell>
          <cell r="F63">
            <v>11.704499999999999</v>
          </cell>
          <cell r="G63">
            <v>13.460174999999998</v>
          </cell>
          <cell r="H63">
            <v>15.479201249999996</v>
          </cell>
          <cell r="I63">
            <v>34.054242749999993</v>
          </cell>
          <cell r="J63">
            <v>74.919334049999989</v>
          </cell>
          <cell r="K63">
            <v>36</v>
          </cell>
          <cell r="L63">
            <v>79</v>
          </cell>
          <cell r="M63">
            <v>39.5</v>
          </cell>
          <cell r="N63">
            <v>1.95075</v>
          </cell>
          <cell r="O63">
            <v>2.2433624999999999</v>
          </cell>
          <cell r="P63">
            <v>2.5798668749999996</v>
          </cell>
          <cell r="Q63">
            <v>5.6757071249999997</v>
          </cell>
          <cell r="R63">
            <v>12.486555675</v>
          </cell>
          <cell r="S63">
            <v>6.583333333333333</v>
          </cell>
          <cell r="T63">
            <v>6</v>
          </cell>
          <cell r="U63">
            <v>13.166666666666666</v>
          </cell>
          <cell r="V63">
            <v>0.57002218750000011</v>
          </cell>
          <cell r="W63">
            <v>1.95075</v>
          </cell>
          <cell r="X63">
            <v>2.2433624999999999</v>
          </cell>
        </row>
        <row r="64">
          <cell r="A64">
            <v>638601</v>
          </cell>
          <cell r="B64" t="str">
            <v>CITY</v>
          </cell>
          <cell r="C64" t="str">
            <v xml:space="preserve">City Wine Glass </v>
          </cell>
          <cell r="D64">
            <v>3232870228094</v>
          </cell>
          <cell r="E64">
            <v>6</v>
          </cell>
          <cell r="F64">
            <v>8.8739999999999988</v>
          </cell>
          <cell r="G64">
            <v>10.205099999999998</v>
          </cell>
          <cell r="H64">
            <v>11.735864999999997</v>
          </cell>
          <cell r="I64">
            <v>25.818902999999995</v>
          </cell>
          <cell r="J64">
            <v>56.801586599999993</v>
          </cell>
          <cell r="K64">
            <v>30</v>
          </cell>
          <cell r="L64">
            <v>65</v>
          </cell>
          <cell r="M64">
            <v>32.5</v>
          </cell>
          <cell r="N64">
            <v>1.4789999999999999</v>
          </cell>
          <cell r="O64">
            <v>1.7008499999999998</v>
          </cell>
          <cell r="P64">
            <v>1.9559774999999995</v>
          </cell>
          <cell r="Q64">
            <v>4.3031504999999992</v>
          </cell>
          <cell r="R64">
            <v>9.4669310999999983</v>
          </cell>
          <cell r="S64">
            <v>5.416666666666667</v>
          </cell>
          <cell r="T64">
            <v>5</v>
          </cell>
          <cell r="U64">
            <v>10.833333333333334</v>
          </cell>
          <cell r="V64">
            <v>0.60880450000000008</v>
          </cell>
          <cell r="W64">
            <v>1.4789999999999999</v>
          </cell>
          <cell r="X64">
            <v>1.7008499999999998</v>
          </cell>
        </row>
        <row r="65">
          <cell r="A65">
            <v>638701</v>
          </cell>
          <cell r="B65" t="str">
            <v>CITY</v>
          </cell>
          <cell r="C65" t="str">
            <v>City Tumbler</v>
          </cell>
          <cell r="D65">
            <v>3232870228100</v>
          </cell>
          <cell r="E65">
            <v>6</v>
          </cell>
          <cell r="F65">
            <v>8.5297499999999999</v>
          </cell>
          <cell r="G65">
            <v>9.8092124999999992</v>
          </cell>
          <cell r="H65">
            <v>11.280594374999998</v>
          </cell>
          <cell r="I65">
            <v>24.817307624999998</v>
          </cell>
          <cell r="J65">
            <v>54.598076775000003</v>
          </cell>
          <cell r="K65">
            <v>27</v>
          </cell>
          <cell r="L65">
            <v>59</v>
          </cell>
          <cell r="M65">
            <v>29.5</v>
          </cell>
          <cell r="N65">
            <v>1.4216249999999999</v>
          </cell>
          <cell r="O65">
            <v>1.6348687499999999</v>
          </cell>
          <cell r="P65">
            <v>1.8800990624999998</v>
          </cell>
          <cell r="Q65">
            <v>4.1362179374999997</v>
          </cell>
          <cell r="R65">
            <v>9.0996794624999993</v>
          </cell>
          <cell r="S65">
            <v>4.916666666666667</v>
          </cell>
          <cell r="T65">
            <v>4.5</v>
          </cell>
          <cell r="U65">
            <v>9.8333333333333339</v>
          </cell>
          <cell r="V65">
            <v>0.58220020833333341</v>
          </cell>
          <cell r="W65">
            <v>1.4216249999999999</v>
          </cell>
          <cell r="X65">
            <v>1.6348687499999999</v>
          </cell>
        </row>
        <row r="66">
          <cell r="A66">
            <v>627201</v>
          </cell>
          <cell r="B66" t="str">
            <v>DRAGONFLY</v>
          </cell>
          <cell r="C66" t="str">
            <v>Dragonfly Juice Glass</v>
          </cell>
          <cell r="D66">
            <v>3232870162725</v>
          </cell>
          <cell r="E66">
            <v>6</v>
          </cell>
          <cell r="F66">
            <v>9.0269999999999992</v>
          </cell>
          <cell r="G66">
            <v>10.381049999999998</v>
          </cell>
          <cell r="H66">
            <v>11.938207499999997</v>
          </cell>
          <cell r="I66">
            <v>26.264056499999995</v>
          </cell>
          <cell r="J66">
            <v>57.780924299999995</v>
          </cell>
          <cell r="K66">
            <v>30</v>
          </cell>
          <cell r="L66">
            <v>65</v>
          </cell>
          <cell r="M66">
            <v>32.5</v>
          </cell>
          <cell r="N66">
            <v>1.5044999999999999</v>
          </cell>
          <cell r="O66">
            <v>1.7301749999999998</v>
          </cell>
          <cell r="P66">
            <v>1.9897012499999995</v>
          </cell>
          <cell r="Q66">
            <v>4.3773427499999995</v>
          </cell>
          <cell r="R66">
            <v>9.6301540499999998</v>
          </cell>
          <cell r="S66">
            <v>5.416666666666667</v>
          </cell>
          <cell r="T66">
            <v>5</v>
          </cell>
          <cell r="U66">
            <v>10.833333333333334</v>
          </cell>
          <cell r="V66">
            <v>0.60205975000000012</v>
          </cell>
          <cell r="W66">
            <v>1.5044999999999999</v>
          </cell>
          <cell r="X66">
            <v>1.7301749999999998</v>
          </cell>
        </row>
        <row r="67">
          <cell r="A67">
            <v>632401</v>
          </cell>
          <cell r="B67" t="str">
            <v>DRAGONFLY</v>
          </cell>
          <cell r="C67" t="str">
            <v>Dragonfly Wine Glass</v>
          </cell>
          <cell r="D67">
            <v>3232870163241</v>
          </cell>
          <cell r="E67">
            <v>6</v>
          </cell>
          <cell r="F67">
            <v>8.9504999999999999</v>
          </cell>
          <cell r="G67">
            <v>10.293075</v>
          </cell>
          <cell r="H67">
            <v>11.837036249999999</v>
          </cell>
          <cell r="I67">
            <v>26.041479750000001</v>
          </cell>
          <cell r="J67">
            <v>57.291255450000008</v>
          </cell>
          <cell r="K67">
            <v>30</v>
          </cell>
          <cell r="L67">
            <v>65</v>
          </cell>
          <cell r="M67">
            <v>32.5</v>
          </cell>
          <cell r="N67">
            <v>1.4917499999999999</v>
          </cell>
          <cell r="O67">
            <v>1.7155124999999998</v>
          </cell>
          <cell r="P67">
            <v>1.9728393749999995</v>
          </cell>
          <cell r="Q67">
            <v>4.3402466249999989</v>
          </cell>
          <cell r="R67">
            <v>9.548542574999999</v>
          </cell>
          <cell r="S67">
            <v>5.416666666666667</v>
          </cell>
          <cell r="T67">
            <v>5</v>
          </cell>
          <cell r="U67">
            <v>10.833333333333334</v>
          </cell>
          <cell r="V67">
            <v>0.6054321250000001</v>
          </cell>
          <cell r="W67">
            <v>1.4917499999999999</v>
          </cell>
          <cell r="X67">
            <v>1.7155124999999998</v>
          </cell>
        </row>
        <row r="68">
          <cell r="A68">
            <v>633701</v>
          </cell>
          <cell r="B68" t="str">
            <v>DRAGONFLY</v>
          </cell>
          <cell r="C68" t="str">
            <v>Dragonfly Tumbler</v>
          </cell>
          <cell r="D68">
            <v>3232870163371</v>
          </cell>
          <cell r="E68">
            <v>6</v>
          </cell>
          <cell r="F68">
            <v>8.4914999999999985</v>
          </cell>
          <cell r="G68">
            <v>9.7652249999999974</v>
          </cell>
          <cell r="H68">
            <v>11.230008749999996</v>
          </cell>
          <cell r="I68">
            <v>24.706019249999994</v>
          </cell>
          <cell r="J68">
            <v>54.353242349999988</v>
          </cell>
          <cell r="K68">
            <v>27</v>
          </cell>
          <cell r="L68">
            <v>59</v>
          </cell>
          <cell r="M68">
            <v>29.5</v>
          </cell>
          <cell r="N68">
            <v>1.4152499999999999</v>
          </cell>
          <cell r="O68">
            <v>1.6275374999999999</v>
          </cell>
          <cell r="P68">
            <v>1.8716681249999998</v>
          </cell>
          <cell r="Q68">
            <v>4.1176698749999998</v>
          </cell>
          <cell r="R68">
            <v>9.0588737249999998</v>
          </cell>
          <cell r="S68">
            <v>4.916666666666667</v>
          </cell>
          <cell r="T68">
            <v>4.5</v>
          </cell>
          <cell r="U68">
            <v>9.8333333333333339</v>
          </cell>
          <cell r="V68">
            <v>0.58407375000000006</v>
          </cell>
          <cell r="W68">
            <v>1.4152499999999999</v>
          </cell>
          <cell r="X68">
            <v>1.6275374999999999</v>
          </cell>
        </row>
        <row r="69">
          <cell r="A69">
            <v>618601</v>
          </cell>
          <cell r="B69" t="str">
            <v>ELISE</v>
          </cell>
          <cell r="C69" t="str">
            <v>Elise Ice Cream Cup</v>
          </cell>
          <cell r="D69">
            <v>3232870161865</v>
          </cell>
          <cell r="E69">
            <v>6</v>
          </cell>
          <cell r="F69">
            <v>9.18</v>
          </cell>
          <cell r="G69">
            <v>10.556999999999999</v>
          </cell>
          <cell r="H69">
            <v>12.140549999999998</v>
          </cell>
          <cell r="I69">
            <v>26.709209999999995</v>
          </cell>
          <cell r="J69">
            <v>58.760261999999997</v>
          </cell>
          <cell r="K69">
            <v>30</v>
          </cell>
          <cell r="L69">
            <v>65</v>
          </cell>
          <cell r="M69">
            <v>32.5</v>
          </cell>
          <cell r="N69">
            <v>1.5299999999999998</v>
          </cell>
          <cell r="O69">
            <v>1.7594999999999996</v>
          </cell>
          <cell r="P69">
            <v>2.0234249999999996</v>
          </cell>
          <cell r="Q69">
            <v>4.4515349999999998</v>
          </cell>
          <cell r="R69">
            <v>9.7933769999999996</v>
          </cell>
          <cell r="S69">
            <v>5.416666666666667</v>
          </cell>
          <cell r="T69">
            <v>5</v>
          </cell>
          <cell r="U69">
            <v>10.833333333333334</v>
          </cell>
          <cell r="V69">
            <v>0.59531500000000004</v>
          </cell>
          <cell r="W69">
            <v>1.5299999999999998</v>
          </cell>
          <cell r="X69">
            <v>1.7594999999999996</v>
          </cell>
        </row>
        <row r="70">
          <cell r="A70">
            <v>615801</v>
          </cell>
          <cell r="B70" t="str">
            <v>FLEUR DE LIS</v>
          </cell>
          <cell r="C70" t="str">
            <v>Fleur de Lis Wine Glass</v>
          </cell>
          <cell r="D70">
            <v>3232870161582</v>
          </cell>
          <cell r="E70">
            <v>6</v>
          </cell>
          <cell r="F70">
            <v>8.9122500000000002</v>
          </cell>
          <cell r="G70">
            <v>10.2490875</v>
          </cell>
          <cell r="H70">
            <v>11.786450624999999</v>
          </cell>
          <cell r="I70">
            <v>25.930191375</v>
          </cell>
          <cell r="J70">
            <v>57.046421025000001</v>
          </cell>
          <cell r="K70">
            <v>30</v>
          </cell>
          <cell r="L70">
            <v>65</v>
          </cell>
          <cell r="M70">
            <v>32.5</v>
          </cell>
          <cell r="N70">
            <v>1.4853750000000001</v>
          </cell>
          <cell r="O70">
            <v>1.70818125</v>
          </cell>
          <cell r="P70">
            <v>1.9644084374999999</v>
          </cell>
          <cell r="Q70">
            <v>4.3216985625</v>
          </cell>
          <cell r="R70">
            <v>9.5077368375000013</v>
          </cell>
          <cell r="S70">
            <v>5.416666666666667</v>
          </cell>
          <cell r="T70">
            <v>5</v>
          </cell>
          <cell r="U70">
            <v>10.833333333333334</v>
          </cell>
          <cell r="V70">
            <v>0.60711831250000003</v>
          </cell>
          <cell r="W70">
            <v>1.4853750000000001</v>
          </cell>
          <cell r="X70">
            <v>1.70818125</v>
          </cell>
        </row>
        <row r="71">
          <cell r="A71">
            <v>629101</v>
          </cell>
          <cell r="B71" t="str">
            <v>FLEUR DE LYS</v>
          </cell>
          <cell r="C71" t="str">
            <v>Fleur de Lys Tumbler</v>
          </cell>
          <cell r="D71">
            <v>3232870162916</v>
          </cell>
          <cell r="E71">
            <v>6</v>
          </cell>
          <cell r="F71">
            <v>8.4914999999999985</v>
          </cell>
          <cell r="G71">
            <v>9.7652249999999974</v>
          </cell>
          <cell r="H71">
            <v>11.230008749999996</v>
          </cell>
          <cell r="I71">
            <v>24.706019249999994</v>
          </cell>
          <cell r="J71">
            <v>54.353242349999988</v>
          </cell>
          <cell r="K71">
            <v>27</v>
          </cell>
          <cell r="L71">
            <v>59</v>
          </cell>
          <cell r="M71">
            <v>29.5</v>
          </cell>
          <cell r="N71">
            <v>1.4152499999999999</v>
          </cell>
          <cell r="O71">
            <v>1.6275374999999999</v>
          </cell>
          <cell r="P71">
            <v>1.8716681249999998</v>
          </cell>
          <cell r="Q71">
            <v>4.1176698749999998</v>
          </cell>
          <cell r="R71">
            <v>9.0588737249999998</v>
          </cell>
          <cell r="S71">
            <v>4.916666666666667</v>
          </cell>
          <cell r="T71">
            <v>4.5</v>
          </cell>
          <cell r="U71">
            <v>9.8333333333333339</v>
          </cell>
          <cell r="V71">
            <v>0.58407375000000006</v>
          </cell>
          <cell r="W71">
            <v>1.4152499999999999</v>
          </cell>
          <cell r="X71">
            <v>1.6275374999999999</v>
          </cell>
        </row>
        <row r="72">
          <cell r="A72">
            <v>629201</v>
          </cell>
          <cell r="B72" t="str">
            <v>FLEUR DE LYS</v>
          </cell>
          <cell r="C72" t="str">
            <v>Fleur de Lys Ice Tea Glass</v>
          </cell>
          <cell r="D72">
            <v>3232870162923</v>
          </cell>
          <cell r="E72">
            <v>6</v>
          </cell>
          <cell r="F72">
            <v>8.7592499999999998</v>
          </cell>
          <cell r="G72">
            <v>10.0731375</v>
          </cell>
          <cell r="H72">
            <v>11.584108124999998</v>
          </cell>
          <cell r="I72">
            <v>25.485037875</v>
          </cell>
          <cell r="J72">
            <v>56.067083325000006</v>
          </cell>
          <cell r="K72">
            <v>30</v>
          </cell>
          <cell r="L72">
            <v>65</v>
          </cell>
          <cell r="M72">
            <v>32.5</v>
          </cell>
          <cell r="N72">
            <v>1.459875</v>
          </cell>
          <cell r="O72">
            <v>1.6788562499999999</v>
          </cell>
          <cell r="P72">
            <v>1.9306846874999999</v>
          </cell>
          <cell r="Q72">
            <v>4.2475063124999997</v>
          </cell>
          <cell r="R72">
            <v>9.3445138874999998</v>
          </cell>
          <cell r="S72">
            <v>5.416666666666667</v>
          </cell>
          <cell r="T72">
            <v>5</v>
          </cell>
          <cell r="U72">
            <v>10.833333333333334</v>
          </cell>
          <cell r="V72">
            <v>0.6138630625</v>
          </cell>
          <cell r="W72">
            <v>1.459875</v>
          </cell>
          <cell r="X72">
            <v>1.6788562499999999</v>
          </cell>
        </row>
        <row r="73">
          <cell r="A73">
            <v>740701</v>
          </cell>
          <cell r="B73" t="str">
            <v>FLEUR DE LYS</v>
          </cell>
          <cell r="C73" t="str">
            <v>Fleur de Lys Carafe</v>
          </cell>
          <cell r="D73">
            <v>3232870174070</v>
          </cell>
          <cell r="E73">
            <v>6</v>
          </cell>
          <cell r="F73">
            <v>20.4255</v>
          </cell>
          <cell r="G73">
            <v>23.489324999999997</v>
          </cell>
          <cell r="H73">
            <v>27.012723749999996</v>
          </cell>
          <cell r="I73">
            <v>59.427992249999996</v>
          </cell>
          <cell r="J73">
            <v>130.74158295000001</v>
          </cell>
          <cell r="K73">
            <v>90</v>
          </cell>
          <cell r="L73">
            <v>198</v>
          </cell>
          <cell r="M73">
            <v>99</v>
          </cell>
          <cell r="N73">
            <v>3.4042499999999998</v>
          </cell>
          <cell r="O73">
            <v>3.9148874999999994</v>
          </cell>
          <cell r="P73">
            <v>4.502120624999999</v>
          </cell>
          <cell r="Q73">
            <v>9.9046653749999987</v>
          </cell>
          <cell r="R73">
            <v>21.790263825</v>
          </cell>
          <cell r="S73">
            <v>16.5</v>
          </cell>
          <cell r="T73">
            <v>15</v>
          </cell>
          <cell r="U73">
            <v>33</v>
          </cell>
          <cell r="V73">
            <v>0.69985862499999996</v>
          </cell>
          <cell r="W73">
            <v>3.4042499999999998</v>
          </cell>
          <cell r="X73">
            <v>3.9148874999999994</v>
          </cell>
        </row>
        <row r="74">
          <cell r="A74">
            <v>623701</v>
          </cell>
          <cell r="B74" t="str">
            <v>LOUISON</v>
          </cell>
          <cell r="C74" t="str">
            <v>Louison Coffee mug</v>
          </cell>
          <cell r="D74">
            <v>3232870162374</v>
          </cell>
          <cell r="E74">
            <v>6</v>
          </cell>
          <cell r="F74">
            <v>10.709999999999997</v>
          </cell>
          <cell r="G74">
            <v>12.316499999999996</v>
          </cell>
          <cell r="H74">
            <v>14.163974999999994</v>
          </cell>
          <cell r="I74">
            <v>31.160744999999988</v>
          </cell>
          <cell r="J74">
            <v>68.553638999999976</v>
          </cell>
          <cell r="K74">
            <v>32</v>
          </cell>
          <cell r="L74">
            <v>69</v>
          </cell>
          <cell r="M74">
            <v>34.5</v>
          </cell>
          <cell r="N74">
            <v>1.7849999999999997</v>
          </cell>
          <cell r="O74">
            <v>2.0527499999999996</v>
          </cell>
          <cell r="P74">
            <v>2.3606624999999992</v>
          </cell>
          <cell r="Q74">
            <v>5.1934574999999983</v>
          </cell>
          <cell r="R74">
            <v>11.425606499999997</v>
          </cell>
          <cell r="S74">
            <v>5.75</v>
          </cell>
          <cell r="T74">
            <v>5.333333333333333</v>
          </cell>
          <cell r="U74">
            <v>11.5</v>
          </cell>
          <cell r="V74">
            <v>0.55737578125000009</v>
          </cell>
          <cell r="W74">
            <v>1.7849999999999997</v>
          </cell>
          <cell r="X74">
            <v>2.0527499999999996</v>
          </cell>
        </row>
        <row r="75">
          <cell r="A75">
            <v>626501</v>
          </cell>
          <cell r="B75" t="str">
            <v>LYONNAIS</v>
          </cell>
          <cell r="C75" t="str">
            <v>Lyonnais Tumbler Clear</v>
          </cell>
          <cell r="D75">
            <v>3232870162657</v>
          </cell>
          <cell r="E75">
            <v>6</v>
          </cell>
          <cell r="F75">
            <v>8.5297499999999999</v>
          </cell>
          <cell r="G75">
            <v>9.8092124999999992</v>
          </cell>
          <cell r="H75">
            <v>11.280594374999998</v>
          </cell>
          <cell r="I75">
            <v>24.817307624999998</v>
          </cell>
          <cell r="J75">
            <v>54.598076775000003</v>
          </cell>
          <cell r="K75">
            <v>27</v>
          </cell>
          <cell r="L75">
            <v>59</v>
          </cell>
          <cell r="M75">
            <v>29.5</v>
          </cell>
          <cell r="N75">
            <v>1.4216249999999999</v>
          </cell>
          <cell r="O75">
            <v>1.6348687499999999</v>
          </cell>
          <cell r="P75">
            <v>1.8800990624999998</v>
          </cell>
          <cell r="Q75">
            <v>4.1362179374999997</v>
          </cell>
          <cell r="R75">
            <v>9.0996794624999993</v>
          </cell>
          <cell r="S75">
            <v>4.916666666666667</v>
          </cell>
          <cell r="T75">
            <v>4.5</v>
          </cell>
          <cell r="U75">
            <v>9.8333333333333339</v>
          </cell>
          <cell r="V75">
            <v>0.58220020833333341</v>
          </cell>
          <cell r="W75">
            <v>1.4216249999999999</v>
          </cell>
          <cell r="X75">
            <v>1.6348687499999999</v>
          </cell>
        </row>
        <row r="76">
          <cell r="A76">
            <v>626510</v>
          </cell>
          <cell r="B76" t="str">
            <v>LYONNAIS</v>
          </cell>
          <cell r="C76" t="str">
            <v>Lyonnais Tumbler Grey</v>
          </cell>
          <cell r="D76">
            <v>3232871062659</v>
          </cell>
          <cell r="E76">
            <v>6</v>
          </cell>
          <cell r="F76">
            <v>10.098000000000001</v>
          </cell>
          <cell r="G76">
            <v>11.6127</v>
          </cell>
          <cell r="H76">
            <v>13.354604999999999</v>
          </cell>
          <cell r="I76">
            <v>29.380131000000002</v>
          </cell>
          <cell r="J76">
            <v>64.63628820000001</v>
          </cell>
          <cell r="K76">
            <v>35</v>
          </cell>
          <cell r="L76">
            <v>77</v>
          </cell>
          <cell r="M76">
            <v>38.5</v>
          </cell>
          <cell r="N76">
            <v>1.6830000000000001</v>
          </cell>
          <cell r="O76">
            <v>1.9354499999999999</v>
          </cell>
          <cell r="P76">
            <v>2.2257674999999999</v>
          </cell>
          <cell r="Q76">
            <v>4.8966884999999998</v>
          </cell>
          <cell r="R76">
            <v>10.7727147</v>
          </cell>
          <cell r="S76">
            <v>6.416666666666667</v>
          </cell>
          <cell r="T76">
            <v>5.833333333333333</v>
          </cell>
          <cell r="U76">
            <v>12.833333333333334</v>
          </cell>
          <cell r="V76">
            <v>0.6184398571428571</v>
          </cell>
          <cell r="W76">
            <v>1.6830000000000001</v>
          </cell>
          <cell r="X76">
            <v>1.9354499999999999</v>
          </cell>
        </row>
        <row r="77">
          <cell r="A77">
            <v>631701</v>
          </cell>
          <cell r="B77" t="str">
            <v>LYONNAIS</v>
          </cell>
          <cell r="C77" t="str">
            <v>Lyonnais Wine Glass Clear</v>
          </cell>
          <cell r="D77">
            <v>3232870163173</v>
          </cell>
          <cell r="E77">
            <v>6</v>
          </cell>
          <cell r="F77">
            <v>9.3712499999999999</v>
          </cell>
          <cell r="G77">
            <v>10.776937499999999</v>
          </cell>
          <cell r="H77">
            <v>12.393478124999998</v>
          </cell>
          <cell r="I77">
            <v>27.265651874999996</v>
          </cell>
          <cell r="J77">
            <v>59.984434124999993</v>
          </cell>
          <cell r="K77">
            <v>30</v>
          </cell>
          <cell r="L77">
            <v>65</v>
          </cell>
          <cell r="M77">
            <v>32.5</v>
          </cell>
          <cell r="N77">
            <v>1.5618750000000001</v>
          </cell>
          <cell r="O77">
            <v>1.7961562499999999</v>
          </cell>
          <cell r="P77">
            <v>2.0655796874999997</v>
          </cell>
          <cell r="Q77">
            <v>4.5442753124999999</v>
          </cell>
          <cell r="R77">
            <v>9.9974056875000006</v>
          </cell>
          <cell r="S77">
            <v>5.416666666666667</v>
          </cell>
          <cell r="T77">
            <v>5</v>
          </cell>
          <cell r="U77">
            <v>10.833333333333334</v>
          </cell>
          <cell r="V77">
            <v>0.58688406250000003</v>
          </cell>
          <cell r="W77">
            <v>1.5618750000000001</v>
          </cell>
          <cell r="X77">
            <v>1.7961562499999999</v>
          </cell>
        </row>
        <row r="78">
          <cell r="A78">
            <v>631710</v>
          </cell>
          <cell r="B78" t="str">
            <v>LYONNAIS</v>
          </cell>
          <cell r="C78" t="str">
            <v>Lyonnais Wine Glass Grey</v>
          </cell>
          <cell r="D78">
            <v>3232871063175</v>
          </cell>
          <cell r="E78">
            <v>6</v>
          </cell>
          <cell r="F78">
            <v>11.2455</v>
          </cell>
          <cell r="G78">
            <v>12.932324999999999</v>
          </cell>
          <cell r="H78">
            <v>14.872173749999998</v>
          </cell>
          <cell r="I78">
            <v>32.718782249999997</v>
          </cell>
          <cell r="J78">
            <v>71.981320949999997</v>
          </cell>
          <cell r="K78">
            <v>40</v>
          </cell>
          <cell r="L78">
            <v>89</v>
          </cell>
          <cell r="M78">
            <v>44.5</v>
          </cell>
          <cell r="N78">
            <v>1.87425</v>
          </cell>
          <cell r="O78">
            <v>2.1553874999999998</v>
          </cell>
          <cell r="P78">
            <v>2.4786956249999994</v>
          </cell>
          <cell r="Q78">
            <v>5.4531303749999989</v>
          </cell>
          <cell r="R78">
            <v>11.996886824999999</v>
          </cell>
          <cell r="S78">
            <v>7.416666666666667</v>
          </cell>
          <cell r="T78">
            <v>6.666666666666667</v>
          </cell>
          <cell r="U78">
            <v>14.833333333333334</v>
          </cell>
          <cell r="V78">
            <v>0.62819565625000007</v>
          </cell>
          <cell r="W78">
            <v>1.87425</v>
          </cell>
          <cell r="X78">
            <v>2.1553874999999998</v>
          </cell>
        </row>
        <row r="79">
          <cell r="A79">
            <v>632301</v>
          </cell>
          <cell r="B79" t="str">
            <v>LYONNAIS</v>
          </cell>
          <cell r="C79" t="str">
            <v>Lyonnais Coffee mug</v>
          </cell>
          <cell r="D79">
            <v>3232870074653</v>
          </cell>
          <cell r="E79">
            <v>6</v>
          </cell>
          <cell r="F79">
            <v>10.82475</v>
          </cell>
          <cell r="G79">
            <v>12.4484625</v>
          </cell>
          <cell r="H79">
            <v>14.315731874999999</v>
          </cell>
          <cell r="I79">
            <v>31.494610125000001</v>
          </cell>
          <cell r="J79">
            <v>69.288142275000013</v>
          </cell>
          <cell r="K79">
            <v>32</v>
          </cell>
          <cell r="L79">
            <v>69</v>
          </cell>
          <cell r="M79">
            <v>34.5</v>
          </cell>
          <cell r="N79">
            <v>1.804125</v>
          </cell>
          <cell r="O79">
            <v>2.0747437499999997</v>
          </cell>
          <cell r="P79">
            <v>2.3859553124999993</v>
          </cell>
          <cell r="Q79">
            <v>5.2491016874999987</v>
          </cell>
          <cell r="R79">
            <v>11.548023712499997</v>
          </cell>
          <cell r="S79">
            <v>5.75</v>
          </cell>
          <cell r="T79">
            <v>5.333333333333333</v>
          </cell>
          <cell r="U79">
            <v>11.5</v>
          </cell>
          <cell r="V79">
            <v>0.55263337890625008</v>
          </cell>
          <cell r="W79">
            <v>1.804125</v>
          </cell>
          <cell r="X79">
            <v>2.0747437499999997</v>
          </cell>
        </row>
        <row r="80">
          <cell r="A80">
            <v>740801</v>
          </cell>
          <cell r="B80" t="str">
            <v>LYONNAIS</v>
          </cell>
          <cell r="C80" t="str">
            <v>Lyonnais Carafe</v>
          </cell>
          <cell r="D80">
            <v>3232870174087</v>
          </cell>
          <cell r="E80">
            <v>6</v>
          </cell>
          <cell r="F80">
            <v>20.655000000000001</v>
          </cell>
          <cell r="G80">
            <v>23.753249999999998</v>
          </cell>
          <cell r="H80">
            <v>27.316237499999996</v>
          </cell>
          <cell r="I80">
            <v>60.095722499999994</v>
          </cell>
          <cell r="J80">
            <v>132.2105895</v>
          </cell>
          <cell r="K80">
            <v>90</v>
          </cell>
          <cell r="L80">
            <v>198</v>
          </cell>
          <cell r="M80">
            <v>99</v>
          </cell>
          <cell r="N80">
            <v>3.4425000000000003</v>
          </cell>
          <cell r="O80">
            <v>3.9588749999999999</v>
          </cell>
          <cell r="P80">
            <v>4.55270625</v>
          </cell>
          <cell r="Q80">
            <v>10.015953750000001</v>
          </cell>
          <cell r="R80">
            <v>22.035098250000004</v>
          </cell>
          <cell r="S80">
            <v>16.5</v>
          </cell>
          <cell r="T80">
            <v>15</v>
          </cell>
          <cell r="U80">
            <v>33</v>
          </cell>
          <cell r="V80">
            <v>0.69648624999999997</v>
          </cell>
          <cell r="W80">
            <v>3.4425000000000003</v>
          </cell>
          <cell r="X80">
            <v>3.9588749999999999</v>
          </cell>
        </row>
        <row r="81">
          <cell r="A81">
            <v>631301</v>
          </cell>
          <cell r="B81" t="str">
            <v>OUESSANT</v>
          </cell>
          <cell r="C81" t="str">
            <v>Ouessant Coffee Mug</v>
          </cell>
          <cell r="D81">
            <v>3232870163135</v>
          </cell>
          <cell r="E81">
            <v>6</v>
          </cell>
          <cell r="F81">
            <v>11.360250000000001</v>
          </cell>
          <cell r="G81">
            <v>13.064287499999999</v>
          </cell>
          <cell r="H81">
            <v>15.023930624999998</v>
          </cell>
          <cell r="I81">
            <v>33.052647374999999</v>
          </cell>
          <cell r="J81">
            <v>72.715824225000006</v>
          </cell>
          <cell r="K81">
            <v>35</v>
          </cell>
          <cell r="L81">
            <v>77</v>
          </cell>
          <cell r="M81">
            <v>38.5</v>
          </cell>
          <cell r="N81">
            <v>1.893375</v>
          </cell>
          <cell r="O81">
            <v>2.1773812499999998</v>
          </cell>
          <cell r="P81">
            <v>2.5039884374999994</v>
          </cell>
          <cell r="Q81">
            <v>5.5087745624999993</v>
          </cell>
          <cell r="R81">
            <v>12.119304037499999</v>
          </cell>
          <cell r="S81">
            <v>6.416666666666667</v>
          </cell>
          <cell r="T81">
            <v>5.833333333333333</v>
          </cell>
          <cell r="U81">
            <v>12.833333333333334</v>
          </cell>
          <cell r="V81">
            <v>0.5707448392857144</v>
          </cell>
          <cell r="W81">
            <v>1.893375</v>
          </cell>
          <cell r="X81">
            <v>2.1773812499999998</v>
          </cell>
        </row>
        <row r="82">
          <cell r="A82">
            <v>633801</v>
          </cell>
          <cell r="B82" t="str">
            <v>OUESSANT</v>
          </cell>
          <cell r="C82" t="str">
            <v>Ouessant Tumbler</v>
          </cell>
          <cell r="D82">
            <v>3232870095207</v>
          </cell>
          <cell r="E82">
            <v>6</v>
          </cell>
          <cell r="F82">
            <v>8.5297499999999999</v>
          </cell>
          <cell r="G82">
            <v>9.8092124999999992</v>
          </cell>
          <cell r="H82">
            <v>11.280594374999998</v>
          </cell>
          <cell r="I82">
            <v>24.817307624999998</v>
          </cell>
          <cell r="J82">
            <v>54.598076775000003</v>
          </cell>
          <cell r="K82">
            <v>27</v>
          </cell>
          <cell r="L82">
            <v>59</v>
          </cell>
          <cell r="M82">
            <v>29.5</v>
          </cell>
          <cell r="N82">
            <v>1.4216249999999999</v>
          </cell>
          <cell r="O82">
            <v>1.6348687499999999</v>
          </cell>
          <cell r="P82">
            <v>1.8800990624999998</v>
          </cell>
          <cell r="Q82">
            <v>4.1362179374999997</v>
          </cell>
          <cell r="R82">
            <v>9.0996794624999993</v>
          </cell>
          <cell r="S82">
            <v>4.916666666666667</v>
          </cell>
          <cell r="T82">
            <v>4.5</v>
          </cell>
          <cell r="U82">
            <v>9.8333333333333339</v>
          </cell>
          <cell r="V82">
            <v>0.58220020833333341</v>
          </cell>
          <cell r="W82">
            <v>1.4216249999999999</v>
          </cell>
          <cell r="X82">
            <v>1.6348687499999999</v>
          </cell>
        </row>
        <row r="83">
          <cell r="A83">
            <v>635601</v>
          </cell>
          <cell r="B83" t="str">
            <v>OUESSANT</v>
          </cell>
          <cell r="C83" t="str">
            <v>Ouessant Ice Tea Glass</v>
          </cell>
          <cell r="D83">
            <v>3232870095214</v>
          </cell>
          <cell r="E83">
            <v>6</v>
          </cell>
          <cell r="F83">
            <v>9.4094999999999995</v>
          </cell>
          <cell r="G83">
            <v>10.820924999999999</v>
          </cell>
          <cell r="H83">
            <v>12.444063749999998</v>
          </cell>
          <cell r="I83">
            <v>27.376940249999997</v>
          </cell>
          <cell r="J83">
            <v>60.22926855</v>
          </cell>
          <cell r="K83">
            <v>35</v>
          </cell>
          <cell r="L83">
            <v>77</v>
          </cell>
          <cell r="M83">
            <v>38.5</v>
          </cell>
          <cell r="N83">
            <v>1.5682499999999999</v>
          </cell>
          <cell r="O83">
            <v>1.8034874999999997</v>
          </cell>
          <cell r="P83">
            <v>2.0740106249999997</v>
          </cell>
          <cell r="Q83">
            <v>4.5628233749999998</v>
          </cell>
          <cell r="R83">
            <v>10.038211425</v>
          </cell>
          <cell r="S83">
            <v>6.416666666666667</v>
          </cell>
          <cell r="T83">
            <v>5.833333333333333</v>
          </cell>
          <cell r="U83">
            <v>12.833333333333334</v>
          </cell>
          <cell r="V83">
            <v>0.64445532142857143</v>
          </cell>
          <cell r="W83">
            <v>1.5682499999999999</v>
          </cell>
          <cell r="X83">
            <v>1.8034874999999997</v>
          </cell>
        </row>
        <row r="84">
          <cell r="A84">
            <v>640401</v>
          </cell>
          <cell r="B84" t="str">
            <v>OUESSANT</v>
          </cell>
          <cell r="C84" t="str">
            <v>Ouessant tea infuser mug</v>
          </cell>
          <cell r="D84">
            <v>3232870263002</v>
          </cell>
          <cell r="E84">
            <v>1</v>
          </cell>
          <cell r="F84">
            <v>6.1455000000000002</v>
          </cell>
          <cell r="G84">
            <v>7.0673249999999994</v>
          </cell>
          <cell r="H84">
            <v>8.1274237499999984</v>
          </cell>
          <cell r="I84">
            <v>17.880332249999999</v>
          </cell>
          <cell r="J84">
            <v>39.336730950000003</v>
          </cell>
          <cell r="K84">
            <v>20</v>
          </cell>
          <cell r="L84">
            <v>40</v>
          </cell>
          <cell r="M84">
            <v>21</v>
          </cell>
          <cell r="N84">
            <v>6.1455000000000002</v>
          </cell>
          <cell r="O84">
            <v>7.0673249999999994</v>
          </cell>
          <cell r="P84">
            <v>8.1274237499999984</v>
          </cell>
          <cell r="Q84">
            <v>17.880332249999999</v>
          </cell>
          <cell r="R84">
            <v>39.336730950000003</v>
          </cell>
          <cell r="S84">
            <v>21</v>
          </cell>
          <cell r="T84">
            <v>20</v>
          </cell>
          <cell r="U84">
            <v>40</v>
          </cell>
          <cell r="V84">
            <v>0.5936288125000001</v>
          </cell>
          <cell r="W84">
            <v>6.1455000000000002</v>
          </cell>
          <cell r="X84">
            <v>7.0673249999999994</v>
          </cell>
        </row>
        <row r="85">
          <cell r="A85">
            <v>620901</v>
          </cell>
          <cell r="B85" t="str">
            <v>PERIGORD</v>
          </cell>
          <cell r="C85" t="str">
            <v>Perigord Water Glass</v>
          </cell>
          <cell r="D85">
            <v>3232870162091</v>
          </cell>
          <cell r="E85">
            <v>6</v>
          </cell>
          <cell r="F85">
            <v>8.9504999999999999</v>
          </cell>
          <cell r="G85">
            <v>10.293075</v>
          </cell>
          <cell r="H85">
            <v>11.837036249999999</v>
          </cell>
          <cell r="I85">
            <v>26.041479750000001</v>
          </cell>
          <cell r="J85">
            <v>57.291255450000008</v>
          </cell>
          <cell r="K85">
            <v>30</v>
          </cell>
          <cell r="L85">
            <v>65</v>
          </cell>
          <cell r="M85">
            <v>32.5</v>
          </cell>
          <cell r="N85">
            <v>1.4917499999999999</v>
          </cell>
          <cell r="O85">
            <v>1.7155124999999998</v>
          </cell>
          <cell r="P85">
            <v>1.9728393749999995</v>
          </cell>
          <cell r="Q85">
            <v>4.3402466249999989</v>
          </cell>
          <cell r="R85">
            <v>9.548542574999999</v>
          </cell>
          <cell r="S85">
            <v>5.416666666666667</v>
          </cell>
          <cell r="T85">
            <v>5</v>
          </cell>
          <cell r="U85">
            <v>10.833333333333334</v>
          </cell>
          <cell r="V85">
            <v>0.6054321250000001</v>
          </cell>
          <cell r="W85">
            <v>1.4917499999999999</v>
          </cell>
          <cell r="X85">
            <v>1.7155124999999998</v>
          </cell>
        </row>
        <row r="86">
          <cell r="A86">
            <v>621001</v>
          </cell>
          <cell r="B86" t="str">
            <v>PERIGORD</v>
          </cell>
          <cell r="C86" t="str">
            <v>Perigord Wine Glass</v>
          </cell>
          <cell r="D86">
            <v>3232870162107</v>
          </cell>
          <cell r="E86">
            <v>6</v>
          </cell>
          <cell r="F86">
            <v>8.7210000000000001</v>
          </cell>
          <cell r="G86">
            <v>10.02915</v>
          </cell>
          <cell r="H86">
            <v>11.533522499999998</v>
          </cell>
          <cell r="I86">
            <v>25.373749499999999</v>
          </cell>
          <cell r="J86">
            <v>55.822248900000005</v>
          </cell>
          <cell r="K86">
            <v>30</v>
          </cell>
          <cell r="L86">
            <v>65</v>
          </cell>
          <cell r="M86">
            <v>32.5</v>
          </cell>
          <cell r="N86">
            <v>1.4535</v>
          </cell>
          <cell r="O86">
            <v>1.6715249999999999</v>
          </cell>
          <cell r="P86">
            <v>1.9222537499999999</v>
          </cell>
          <cell r="Q86">
            <v>4.2289582499999998</v>
          </cell>
          <cell r="R86">
            <v>9.3037081500000003</v>
          </cell>
          <cell r="S86">
            <v>5.416666666666667</v>
          </cell>
          <cell r="T86">
            <v>5</v>
          </cell>
          <cell r="U86">
            <v>10.833333333333334</v>
          </cell>
          <cell r="V86">
            <v>0.61554925000000005</v>
          </cell>
          <cell r="W86">
            <v>1.4535</v>
          </cell>
          <cell r="X86">
            <v>1.6715249999999999</v>
          </cell>
        </row>
        <row r="87">
          <cell r="A87">
            <v>621101</v>
          </cell>
          <cell r="B87" t="str">
            <v>PERIGORD</v>
          </cell>
          <cell r="C87" t="str">
            <v>Perigord Champagne Flute</v>
          </cell>
          <cell r="D87">
            <v>3232870162114</v>
          </cell>
          <cell r="E87">
            <v>6</v>
          </cell>
          <cell r="F87">
            <v>9.0269999999999992</v>
          </cell>
          <cell r="G87">
            <v>10.381049999999998</v>
          </cell>
          <cell r="H87">
            <v>11.938207499999997</v>
          </cell>
          <cell r="I87">
            <v>26.264056499999995</v>
          </cell>
          <cell r="J87">
            <v>57.780924299999995</v>
          </cell>
          <cell r="K87">
            <v>30</v>
          </cell>
          <cell r="L87">
            <v>65</v>
          </cell>
          <cell r="M87">
            <v>32.5</v>
          </cell>
          <cell r="N87">
            <v>1.5044999999999999</v>
          </cell>
          <cell r="O87">
            <v>1.7301749999999998</v>
          </cell>
          <cell r="P87">
            <v>1.9897012499999995</v>
          </cell>
          <cell r="Q87">
            <v>4.3773427499999995</v>
          </cell>
          <cell r="R87">
            <v>9.6301540499999998</v>
          </cell>
          <cell r="S87">
            <v>5.416666666666667</v>
          </cell>
          <cell r="T87">
            <v>5</v>
          </cell>
          <cell r="U87">
            <v>10.833333333333334</v>
          </cell>
          <cell r="V87">
            <v>0.60205975000000012</v>
          </cell>
          <cell r="W87">
            <v>1.5044999999999999</v>
          </cell>
          <cell r="X87">
            <v>1.7301749999999998</v>
          </cell>
        </row>
        <row r="88">
          <cell r="A88">
            <v>623001</v>
          </cell>
          <cell r="B88" t="str">
            <v>PERIGORD</v>
          </cell>
          <cell r="C88" t="str">
            <v>Perigord Mini Bowl</v>
          </cell>
          <cell r="D88">
            <v>3232870162305</v>
          </cell>
          <cell r="E88">
            <v>6</v>
          </cell>
          <cell r="F88">
            <v>7.3057499999999997</v>
          </cell>
          <cell r="G88">
            <v>8.4016124999999988</v>
          </cell>
          <cell r="H88">
            <v>9.6618543749999972</v>
          </cell>
          <cell r="I88">
            <v>21.256079624999995</v>
          </cell>
          <cell r="J88">
            <v>46.763375174999993</v>
          </cell>
          <cell r="K88">
            <v>25</v>
          </cell>
          <cell r="L88">
            <v>55.000000000000007</v>
          </cell>
          <cell r="M88">
            <v>27.500000000000004</v>
          </cell>
          <cell r="N88">
            <v>1.217625</v>
          </cell>
          <cell r="O88">
            <v>1.40026875</v>
          </cell>
          <cell r="P88">
            <v>1.6103090624999998</v>
          </cell>
          <cell r="Q88">
            <v>3.5426799375</v>
          </cell>
          <cell r="R88">
            <v>7.7938958625000003</v>
          </cell>
          <cell r="S88">
            <v>4.5833333333333339</v>
          </cell>
          <cell r="T88">
            <v>4.166666666666667</v>
          </cell>
          <cell r="U88">
            <v>9.1666666666666679</v>
          </cell>
          <cell r="V88">
            <v>0.61352582500000008</v>
          </cell>
          <cell r="W88">
            <v>1.217625</v>
          </cell>
          <cell r="X88">
            <v>1.40026875</v>
          </cell>
        </row>
        <row r="89">
          <cell r="A89">
            <v>623301</v>
          </cell>
          <cell r="B89" t="str">
            <v>PERIGORD</v>
          </cell>
          <cell r="C89" t="str">
            <v>Perigord Bowl</v>
          </cell>
          <cell r="D89">
            <v>3232870162336</v>
          </cell>
          <cell r="E89">
            <v>6</v>
          </cell>
          <cell r="F89">
            <v>10.863</v>
          </cell>
          <cell r="G89">
            <v>12.492449999999998</v>
          </cell>
          <cell r="H89">
            <v>14.366317499999997</v>
          </cell>
          <cell r="I89">
            <v>31.605898499999999</v>
          </cell>
          <cell r="J89">
            <v>69.532976700000006</v>
          </cell>
          <cell r="K89">
            <v>33</v>
          </cell>
          <cell r="L89">
            <v>71</v>
          </cell>
          <cell r="M89">
            <v>35.5</v>
          </cell>
          <cell r="N89">
            <v>1.8104999999999998</v>
          </cell>
          <cell r="O89">
            <v>2.0820749999999997</v>
          </cell>
          <cell r="P89">
            <v>2.3943862499999993</v>
          </cell>
          <cell r="Q89">
            <v>5.2676497499999986</v>
          </cell>
          <cell r="R89">
            <v>11.588829449999999</v>
          </cell>
          <cell r="S89">
            <v>5.916666666666667</v>
          </cell>
          <cell r="T89">
            <v>5.5</v>
          </cell>
          <cell r="U89">
            <v>11.833333333333334</v>
          </cell>
          <cell r="V89">
            <v>0.56465704545454554</v>
          </cell>
          <cell r="W89">
            <v>1.8104999999999998</v>
          </cell>
          <cell r="X89">
            <v>2.0820749999999997</v>
          </cell>
        </row>
        <row r="90">
          <cell r="A90">
            <v>627701</v>
          </cell>
          <cell r="B90" t="str">
            <v>PERIGORD</v>
          </cell>
          <cell r="C90" t="str">
            <v>Perigord Ice Cream Cup</v>
          </cell>
          <cell r="D90">
            <v>3232870162770</v>
          </cell>
          <cell r="E90">
            <v>6</v>
          </cell>
          <cell r="F90">
            <v>7.6499999999999995</v>
          </cell>
          <cell r="G90">
            <v>8.7974999999999994</v>
          </cell>
          <cell r="H90">
            <v>10.117124999999998</v>
          </cell>
          <cell r="I90">
            <v>22.257674999999999</v>
          </cell>
          <cell r="J90">
            <v>48.966885000000005</v>
          </cell>
          <cell r="K90">
            <v>27</v>
          </cell>
          <cell r="L90">
            <v>59</v>
          </cell>
          <cell r="M90">
            <v>29.5</v>
          </cell>
          <cell r="N90">
            <v>1.2749999999999999</v>
          </cell>
          <cell r="O90">
            <v>1.4662499999999998</v>
          </cell>
          <cell r="P90">
            <v>1.6861874999999997</v>
          </cell>
          <cell r="Q90">
            <v>3.7096124999999995</v>
          </cell>
          <cell r="R90">
            <v>8.1611475000000002</v>
          </cell>
          <cell r="S90">
            <v>4.916666666666667</v>
          </cell>
          <cell r="T90">
            <v>4.5</v>
          </cell>
          <cell r="U90">
            <v>9.8333333333333339</v>
          </cell>
          <cell r="V90">
            <v>0.62529166666666669</v>
          </cell>
          <cell r="W90">
            <v>1.2749999999999999</v>
          </cell>
          <cell r="X90">
            <v>1.4662499999999998</v>
          </cell>
        </row>
        <row r="91">
          <cell r="A91">
            <v>635101</v>
          </cell>
          <cell r="B91" t="str">
            <v>PERIGORD</v>
          </cell>
          <cell r="C91" t="str">
            <v>Perigord Tumbler</v>
          </cell>
          <cell r="D91">
            <v>3232870163517</v>
          </cell>
          <cell r="E91">
            <v>6</v>
          </cell>
          <cell r="F91">
            <v>8.4914999999999985</v>
          </cell>
          <cell r="G91">
            <v>9.7652249999999974</v>
          </cell>
          <cell r="H91">
            <v>11.230008749999996</v>
          </cell>
          <cell r="I91">
            <v>24.706019249999994</v>
          </cell>
          <cell r="J91">
            <v>54.353242349999988</v>
          </cell>
          <cell r="K91">
            <v>27</v>
          </cell>
          <cell r="L91">
            <v>59</v>
          </cell>
          <cell r="M91">
            <v>29.5</v>
          </cell>
          <cell r="N91">
            <v>1.4152499999999999</v>
          </cell>
          <cell r="O91">
            <v>1.6275374999999999</v>
          </cell>
          <cell r="P91">
            <v>1.8716681249999998</v>
          </cell>
          <cell r="Q91">
            <v>4.1176698749999998</v>
          </cell>
          <cell r="R91">
            <v>9.0588737249999998</v>
          </cell>
          <cell r="S91">
            <v>4.916666666666667</v>
          </cell>
          <cell r="T91">
            <v>4.5</v>
          </cell>
          <cell r="U91">
            <v>9.8333333333333339</v>
          </cell>
          <cell r="V91">
            <v>0.58407375000000006</v>
          </cell>
          <cell r="W91">
            <v>1.4152499999999999</v>
          </cell>
          <cell r="X91">
            <v>1.6275374999999999</v>
          </cell>
        </row>
        <row r="92">
          <cell r="A92">
            <v>636301</v>
          </cell>
          <cell r="B92" t="str">
            <v>PERIGORD</v>
          </cell>
          <cell r="C92" t="str">
            <v>Perigord Highball Glass</v>
          </cell>
          <cell r="D92">
            <v>3232870163630</v>
          </cell>
          <cell r="E92">
            <v>6</v>
          </cell>
          <cell r="F92">
            <v>9.3712499999999999</v>
          </cell>
          <cell r="G92">
            <v>10.776937499999999</v>
          </cell>
          <cell r="H92">
            <v>12.393478124999998</v>
          </cell>
          <cell r="I92">
            <v>27.265651874999996</v>
          </cell>
          <cell r="J92">
            <v>59.984434124999993</v>
          </cell>
          <cell r="K92">
            <v>35</v>
          </cell>
          <cell r="L92">
            <v>77</v>
          </cell>
          <cell r="M92">
            <v>38.5</v>
          </cell>
          <cell r="N92">
            <v>1.5618750000000001</v>
          </cell>
          <cell r="O92">
            <v>1.7961562499999999</v>
          </cell>
          <cell r="P92">
            <v>2.0655796874999997</v>
          </cell>
          <cell r="Q92">
            <v>4.5442753124999999</v>
          </cell>
          <cell r="R92">
            <v>9.9974056875000006</v>
          </cell>
          <cell r="S92">
            <v>6.416666666666667</v>
          </cell>
          <cell r="T92">
            <v>5.833333333333333</v>
          </cell>
          <cell r="U92">
            <v>12.833333333333334</v>
          </cell>
          <cell r="V92">
            <v>0.64590062500000001</v>
          </cell>
          <cell r="W92">
            <v>1.5618750000000001</v>
          </cell>
          <cell r="X92">
            <v>1.7961562499999999</v>
          </cell>
        </row>
        <row r="93">
          <cell r="A93">
            <v>711201</v>
          </cell>
          <cell r="B93" t="str">
            <v>PERIGORD</v>
          </cell>
          <cell r="C93" t="str">
            <v>Perigord Carafe</v>
          </cell>
          <cell r="D93">
            <v>3232870171123</v>
          </cell>
          <cell r="E93">
            <v>6</v>
          </cell>
          <cell r="F93">
            <v>26.851500000000001</v>
          </cell>
          <cell r="G93">
            <v>30.879224999999998</v>
          </cell>
          <cell r="H93">
            <v>35.511108749999998</v>
          </cell>
          <cell r="I93">
            <v>78.124439250000009</v>
          </cell>
          <cell r="J93">
            <v>171.87376635000004</v>
          </cell>
          <cell r="K93">
            <v>90</v>
          </cell>
          <cell r="L93">
            <v>198</v>
          </cell>
          <cell r="M93">
            <v>99</v>
          </cell>
          <cell r="N93">
            <v>4.47525</v>
          </cell>
          <cell r="O93">
            <v>5.1465375</v>
          </cell>
          <cell r="P93">
            <v>5.9185181249999994</v>
          </cell>
          <cell r="Q93">
            <v>13.020739875</v>
          </cell>
          <cell r="R93">
            <v>28.645627725000004</v>
          </cell>
          <cell r="S93">
            <v>16.5</v>
          </cell>
          <cell r="T93">
            <v>15</v>
          </cell>
          <cell r="U93">
            <v>33</v>
          </cell>
          <cell r="V93">
            <v>0.6054321250000001</v>
          </cell>
          <cell r="W93">
            <v>4.47525</v>
          </cell>
          <cell r="X93">
            <v>5.1465375</v>
          </cell>
        </row>
        <row r="94">
          <cell r="A94">
            <v>638001</v>
          </cell>
          <cell r="B94" t="str">
            <v>Troquet</v>
          </cell>
          <cell r="C94" t="str">
            <v>Set of 4 espresso Troquet</v>
          </cell>
          <cell r="D94" t="str">
            <v>3232870199523</v>
          </cell>
          <cell r="E94">
            <v>4</v>
          </cell>
          <cell r="F94">
            <v>4.8896249999999997</v>
          </cell>
          <cell r="G94">
            <v>5.6230687499999989</v>
          </cell>
          <cell r="H94">
            <v>6.4665290624999985</v>
          </cell>
          <cell r="I94">
            <v>14.226363937499999</v>
          </cell>
          <cell r="J94">
            <v>31.298000662499998</v>
          </cell>
          <cell r="K94">
            <v>23</v>
          </cell>
          <cell r="L94">
            <v>48</v>
          </cell>
          <cell r="M94">
            <v>24</v>
          </cell>
          <cell r="N94">
            <v>4.8896249999999997</v>
          </cell>
          <cell r="O94">
            <v>5.6230687499999989</v>
          </cell>
          <cell r="P94">
            <v>6.4665290624999985</v>
          </cell>
          <cell r="Q94">
            <v>14.226363937499999</v>
          </cell>
          <cell r="R94">
            <v>31.298000662499998</v>
          </cell>
          <cell r="S94">
            <v>6</v>
          </cell>
          <cell r="T94">
            <v>5.75</v>
          </cell>
          <cell r="U94">
            <v>12</v>
          </cell>
          <cell r="V94">
            <v>-0.12461374999999973</v>
          </cell>
          <cell r="W94">
            <v>4.8896249999999997</v>
          </cell>
          <cell r="X94">
            <v>5.6230687499999989</v>
          </cell>
        </row>
        <row r="95">
          <cell r="A95">
            <v>641501</v>
          </cell>
          <cell r="B95" t="str">
            <v>Troquet</v>
          </cell>
          <cell r="C95" t="str">
            <v>Set of 4 Tumblers Troquet</v>
          </cell>
          <cell r="D95">
            <v>3232870272424</v>
          </cell>
          <cell r="E95">
            <v>4</v>
          </cell>
          <cell r="F95">
            <v>5.9223749999999997</v>
          </cell>
          <cell r="G95">
            <v>6.810731249999999</v>
          </cell>
          <cell r="H95">
            <v>7.8323409374999979</v>
          </cell>
          <cell r="I95">
            <v>17.231150062499996</v>
          </cell>
          <cell r="J95">
            <v>37.908530137499994</v>
          </cell>
          <cell r="K95">
            <v>25</v>
          </cell>
          <cell r="L95">
            <v>51</v>
          </cell>
          <cell r="M95">
            <v>25.5</v>
          </cell>
          <cell r="N95">
            <v>5.9223749999999997</v>
          </cell>
          <cell r="O95">
            <v>6.810731249999999</v>
          </cell>
          <cell r="P95">
            <v>7.8323409374999979</v>
          </cell>
          <cell r="Q95">
            <v>17.231150062499996</v>
          </cell>
          <cell r="R95">
            <v>37.908530137499994</v>
          </cell>
          <cell r="S95">
            <v>6.375</v>
          </cell>
          <cell r="T95">
            <v>6.25</v>
          </cell>
          <cell r="U95">
            <v>12.75</v>
          </cell>
          <cell r="V95">
            <v>-0.25317454999999967</v>
          </cell>
          <cell r="W95">
            <v>5.9223749999999997</v>
          </cell>
          <cell r="X95">
            <v>6.810731249999999</v>
          </cell>
        </row>
        <row r="96">
          <cell r="A96">
            <v>626201</v>
          </cell>
          <cell r="B96" t="str">
            <v>VERONE</v>
          </cell>
          <cell r="C96" t="str">
            <v>Verone Tumbler</v>
          </cell>
          <cell r="D96">
            <v>3232870182907</v>
          </cell>
          <cell r="E96">
            <v>6</v>
          </cell>
          <cell r="F96">
            <v>8.5680000000000014</v>
          </cell>
          <cell r="G96">
            <v>9.8532000000000011</v>
          </cell>
          <cell r="H96">
            <v>11.33118</v>
          </cell>
          <cell r="I96">
            <v>24.928596000000002</v>
          </cell>
          <cell r="J96">
            <v>54.84291120000001</v>
          </cell>
          <cell r="K96">
            <v>27</v>
          </cell>
          <cell r="L96">
            <v>59</v>
          </cell>
          <cell r="M96">
            <v>29.5</v>
          </cell>
          <cell r="N96">
            <v>1.4280000000000002</v>
          </cell>
          <cell r="O96">
            <v>1.6422000000000001</v>
          </cell>
          <cell r="P96">
            <v>1.88853</v>
          </cell>
          <cell r="Q96">
            <v>4.1547660000000004</v>
          </cell>
          <cell r="R96">
            <v>9.1404852000000023</v>
          </cell>
          <cell r="S96">
            <v>4.916666666666667</v>
          </cell>
          <cell r="T96">
            <v>4.5</v>
          </cell>
          <cell r="U96">
            <v>9.8333333333333339</v>
          </cell>
          <cell r="V96">
            <v>0.58032666666666666</v>
          </cell>
          <cell r="W96">
            <v>1.4280000000000002</v>
          </cell>
          <cell r="X96">
            <v>1.6422000000000001</v>
          </cell>
        </row>
        <row r="97">
          <cell r="A97">
            <v>626301</v>
          </cell>
          <cell r="B97" t="str">
            <v>VERONE</v>
          </cell>
          <cell r="C97" t="str">
            <v>Verone Highball Glass</v>
          </cell>
          <cell r="D97">
            <v>3232870182921</v>
          </cell>
          <cell r="E97">
            <v>6</v>
          </cell>
          <cell r="F97">
            <v>9.4477499999999992</v>
          </cell>
          <cell r="G97">
            <v>10.864912499999999</v>
          </cell>
          <cell r="H97">
            <v>12.494649374999998</v>
          </cell>
          <cell r="I97">
            <v>27.488228624999998</v>
          </cell>
          <cell r="J97">
            <v>60.474102975000001</v>
          </cell>
          <cell r="K97">
            <v>30</v>
          </cell>
          <cell r="L97">
            <v>65</v>
          </cell>
          <cell r="M97">
            <v>32.5</v>
          </cell>
          <cell r="N97">
            <v>1.5746249999999999</v>
          </cell>
          <cell r="O97">
            <v>1.8108187499999997</v>
          </cell>
          <cell r="P97">
            <v>2.0824415624999997</v>
          </cell>
          <cell r="Q97">
            <v>4.5813714374999996</v>
          </cell>
          <cell r="R97">
            <v>10.0790171625</v>
          </cell>
          <cell r="S97">
            <v>5.416666666666667</v>
          </cell>
          <cell r="T97">
            <v>5</v>
          </cell>
          <cell r="U97">
            <v>10.833333333333334</v>
          </cell>
          <cell r="V97">
            <v>0.58351168750000004</v>
          </cell>
          <cell r="W97">
            <v>1.5746249999999999</v>
          </cell>
          <cell r="X97">
            <v>1.8108187499999997</v>
          </cell>
        </row>
        <row r="98">
          <cell r="A98">
            <v>612401</v>
          </cell>
          <cell r="B98" t="str">
            <v>VERSAILLES</v>
          </cell>
          <cell r="C98" t="str">
            <v>Versailles Ice Tea Glass</v>
          </cell>
          <cell r="D98">
            <v>3232870028885</v>
          </cell>
          <cell r="E98">
            <v>6</v>
          </cell>
          <cell r="F98">
            <v>9.3330000000000002</v>
          </cell>
          <cell r="G98">
            <v>10.732949999999999</v>
          </cell>
          <cell r="H98">
            <v>12.342892499999998</v>
          </cell>
          <cell r="I98">
            <v>27.154363499999999</v>
          </cell>
          <cell r="J98">
            <v>59.739599699999999</v>
          </cell>
          <cell r="K98">
            <v>30</v>
          </cell>
          <cell r="L98">
            <v>65</v>
          </cell>
          <cell r="M98">
            <v>32.5</v>
          </cell>
          <cell r="N98">
            <v>1.5555000000000001</v>
          </cell>
          <cell r="O98">
            <v>1.7888249999999999</v>
          </cell>
          <cell r="P98">
            <v>2.0571487499999996</v>
          </cell>
          <cell r="Q98">
            <v>4.5257272499999992</v>
          </cell>
          <cell r="R98">
            <v>9.9565999499999993</v>
          </cell>
          <cell r="S98">
            <v>5.416666666666667</v>
          </cell>
          <cell r="T98">
            <v>5</v>
          </cell>
          <cell r="U98">
            <v>10.833333333333334</v>
          </cell>
          <cell r="V98">
            <v>0.58857025000000007</v>
          </cell>
          <cell r="W98">
            <v>1.5555000000000001</v>
          </cell>
          <cell r="X98">
            <v>1.7888249999999999</v>
          </cell>
        </row>
        <row r="99">
          <cell r="A99">
            <v>629301</v>
          </cell>
          <cell r="B99" t="str">
            <v>VERSAILLES</v>
          </cell>
          <cell r="C99" t="str">
            <v>Versailles Tumbler</v>
          </cell>
          <cell r="D99">
            <v>3232870162930</v>
          </cell>
          <cell r="E99">
            <v>6</v>
          </cell>
          <cell r="F99">
            <v>8.5297499999999999</v>
          </cell>
          <cell r="G99">
            <v>9.8092124999999992</v>
          </cell>
          <cell r="H99">
            <v>11.280594374999998</v>
          </cell>
          <cell r="I99">
            <v>24.817307624999998</v>
          </cell>
          <cell r="J99">
            <v>54.598076775000003</v>
          </cell>
          <cell r="K99">
            <v>27</v>
          </cell>
          <cell r="L99">
            <v>59</v>
          </cell>
          <cell r="M99">
            <v>29.5</v>
          </cell>
          <cell r="N99">
            <v>1.4216249999999999</v>
          </cell>
          <cell r="O99">
            <v>1.6348687499999999</v>
          </cell>
          <cell r="P99">
            <v>1.8800990624999998</v>
          </cell>
          <cell r="Q99">
            <v>4.1362179374999997</v>
          </cell>
          <cell r="R99">
            <v>9.0996794624999993</v>
          </cell>
          <cell r="S99">
            <v>4.916666666666667</v>
          </cell>
          <cell r="T99">
            <v>4.5</v>
          </cell>
          <cell r="U99">
            <v>9.8333333333333339</v>
          </cell>
          <cell r="V99">
            <v>0.58220020833333341</v>
          </cell>
          <cell r="W99">
            <v>1.4216249999999999</v>
          </cell>
          <cell r="X99">
            <v>1.6348687499999999</v>
          </cell>
        </row>
        <row r="100">
          <cell r="A100">
            <v>629401</v>
          </cell>
          <cell r="B100" t="str">
            <v>VERSAILLES</v>
          </cell>
          <cell r="C100" t="str">
            <v>Versailles Water Glass</v>
          </cell>
          <cell r="D100">
            <v>3232870162947</v>
          </cell>
          <cell r="E100">
            <v>6</v>
          </cell>
          <cell r="F100">
            <v>10.786499999999998</v>
          </cell>
          <cell r="G100">
            <v>12.404474999999998</v>
          </cell>
          <cell r="H100">
            <v>14.265146249999997</v>
          </cell>
          <cell r="I100">
            <v>31.383321749999997</v>
          </cell>
          <cell r="J100">
            <v>69.043307850000005</v>
          </cell>
          <cell r="K100">
            <v>35</v>
          </cell>
          <cell r="L100">
            <v>77</v>
          </cell>
          <cell r="M100">
            <v>38.5</v>
          </cell>
          <cell r="N100">
            <v>1.7977499999999997</v>
          </cell>
          <cell r="O100">
            <v>2.0674124999999997</v>
          </cell>
          <cell r="P100">
            <v>2.3775243749999992</v>
          </cell>
          <cell r="Q100">
            <v>5.2305536249999989</v>
          </cell>
          <cell r="R100">
            <v>11.507217974999998</v>
          </cell>
          <cell r="S100">
            <v>6.416666666666667</v>
          </cell>
          <cell r="T100">
            <v>5.833333333333333</v>
          </cell>
          <cell r="U100">
            <v>12.833333333333334</v>
          </cell>
          <cell r="V100">
            <v>0.59242439285714299</v>
          </cell>
          <cell r="W100">
            <v>1.7977499999999997</v>
          </cell>
          <cell r="X100">
            <v>2.0674124999999997</v>
          </cell>
        </row>
        <row r="101">
          <cell r="A101">
            <v>631601</v>
          </cell>
          <cell r="B101" t="str">
            <v>VERSAILLES</v>
          </cell>
          <cell r="C101" t="str">
            <v>Versailles Wine Glass</v>
          </cell>
          <cell r="D101">
            <v>3232870163166</v>
          </cell>
          <cell r="E101">
            <v>6</v>
          </cell>
          <cell r="F101">
            <v>8.9122500000000002</v>
          </cell>
          <cell r="G101">
            <v>10.2490875</v>
          </cell>
          <cell r="H101">
            <v>11.786450624999999</v>
          </cell>
          <cell r="I101">
            <v>25.930191375</v>
          </cell>
          <cell r="J101">
            <v>57.046421025000001</v>
          </cell>
          <cell r="K101">
            <v>30</v>
          </cell>
          <cell r="L101">
            <v>65</v>
          </cell>
          <cell r="M101">
            <v>32.5</v>
          </cell>
          <cell r="N101">
            <v>1.4853750000000001</v>
          </cell>
          <cell r="O101">
            <v>1.70818125</v>
          </cell>
          <cell r="P101">
            <v>1.9644084374999999</v>
          </cell>
          <cell r="Q101">
            <v>4.3216985625</v>
          </cell>
          <cell r="R101">
            <v>9.5077368375000013</v>
          </cell>
          <cell r="S101">
            <v>5.416666666666667</v>
          </cell>
          <cell r="T101">
            <v>5</v>
          </cell>
          <cell r="U101">
            <v>10.833333333333334</v>
          </cell>
          <cell r="V101">
            <v>0.60711831250000003</v>
          </cell>
          <cell r="W101">
            <v>1.4853750000000001</v>
          </cell>
          <cell r="X101">
            <v>1.70818125</v>
          </cell>
        </row>
        <row r="102">
          <cell r="A102">
            <v>615001</v>
          </cell>
          <cell r="B102" t="str">
            <v>ZINC</v>
          </cell>
          <cell r="C102" t="str">
            <v>Zinc Tumbler</v>
          </cell>
          <cell r="D102">
            <v>3232870161506</v>
          </cell>
          <cell r="E102">
            <v>6</v>
          </cell>
          <cell r="F102">
            <v>10.556999999999999</v>
          </cell>
          <cell r="G102">
            <v>12.140549999999998</v>
          </cell>
          <cell r="H102">
            <v>13.961632499999997</v>
          </cell>
          <cell r="I102">
            <v>30.715591499999995</v>
          </cell>
          <cell r="J102">
            <v>67.574301299999988</v>
          </cell>
          <cell r="K102">
            <v>32</v>
          </cell>
          <cell r="L102">
            <v>69</v>
          </cell>
          <cell r="M102">
            <v>34.5</v>
          </cell>
          <cell r="N102">
            <v>1.7594999999999998</v>
          </cell>
          <cell r="O102">
            <v>2.0234249999999996</v>
          </cell>
          <cell r="P102">
            <v>2.3269387499999992</v>
          </cell>
          <cell r="Q102">
            <v>5.1192652499999989</v>
          </cell>
          <cell r="R102">
            <v>11.262383549999999</v>
          </cell>
          <cell r="S102">
            <v>5.75</v>
          </cell>
          <cell r="T102">
            <v>5.333333333333333</v>
          </cell>
          <cell r="U102">
            <v>11.5</v>
          </cell>
          <cell r="V102">
            <v>0.5636989843750001</v>
          </cell>
          <cell r="W102">
            <v>1.7594999999999998</v>
          </cell>
          <cell r="X102">
            <v>2.0234249999999996</v>
          </cell>
        </row>
        <row r="103">
          <cell r="A103">
            <v>622801</v>
          </cell>
          <cell r="B103" t="str">
            <v>ZINC</v>
          </cell>
          <cell r="C103" t="str">
            <v>Zinc Espresso Cup</v>
          </cell>
          <cell r="D103">
            <v>3232870162282</v>
          </cell>
          <cell r="E103">
            <v>6</v>
          </cell>
          <cell r="F103">
            <v>7.4969999999999999</v>
          </cell>
          <cell r="G103">
            <v>8.6215499999999992</v>
          </cell>
          <cell r="H103">
            <v>9.9147824999999976</v>
          </cell>
          <cell r="I103">
            <v>21.812521499999995</v>
          </cell>
          <cell r="J103">
            <v>47.987547299999996</v>
          </cell>
          <cell r="K103">
            <v>25</v>
          </cell>
          <cell r="L103">
            <v>55</v>
          </cell>
          <cell r="M103">
            <v>27.5</v>
          </cell>
          <cell r="N103">
            <v>1.2495000000000001</v>
          </cell>
          <cell r="O103">
            <v>1.436925</v>
          </cell>
          <cell r="P103">
            <v>1.6524637499999999</v>
          </cell>
          <cell r="Q103">
            <v>3.6354202500000001</v>
          </cell>
          <cell r="R103">
            <v>7.9979245500000014</v>
          </cell>
          <cell r="S103">
            <v>4.583333333333333</v>
          </cell>
          <cell r="T103">
            <v>4.166666666666667</v>
          </cell>
          <cell r="U103">
            <v>9.1666666666666661</v>
          </cell>
          <cell r="V103">
            <v>0.60340870000000002</v>
          </cell>
          <cell r="W103">
            <v>1.2495000000000001</v>
          </cell>
          <cell r="X103">
            <v>1.436925</v>
          </cell>
        </row>
        <row r="104">
          <cell r="A104">
            <v>628701</v>
          </cell>
          <cell r="E104">
            <v>6</v>
          </cell>
          <cell r="F104">
            <v>4.47525</v>
          </cell>
          <cell r="G104">
            <v>5.1465375</v>
          </cell>
          <cell r="H104">
            <v>5.9185181249999994</v>
          </cell>
          <cell r="I104">
            <v>13.020739875</v>
          </cell>
          <cell r="J104">
            <v>28.645627725000004</v>
          </cell>
          <cell r="K104">
            <v>32</v>
          </cell>
          <cell r="L104">
            <v>65</v>
          </cell>
          <cell r="M104">
            <v>32.5</v>
          </cell>
          <cell r="N104">
            <v>0.74587499999999995</v>
          </cell>
          <cell r="O104">
            <v>0.85775624999999989</v>
          </cell>
          <cell r="P104">
            <v>0.98641968749999975</v>
          </cell>
          <cell r="Q104">
            <v>2.1701233124999995</v>
          </cell>
          <cell r="R104">
            <v>4.7742712874999995</v>
          </cell>
          <cell r="S104">
            <v>5.416666666666667</v>
          </cell>
          <cell r="U104">
            <v>10.833333333333334</v>
          </cell>
          <cell r="W104">
            <v>0.74587499999999995</v>
          </cell>
          <cell r="X104">
            <v>0.85775624999999989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9AA1-B4C1-4D08-B1F8-EDC213C63D71}">
  <sheetPr>
    <pageSetUpPr fitToPage="1"/>
  </sheetPr>
  <dimension ref="A1:L102"/>
  <sheetViews>
    <sheetView tabSelected="1" view="pageBreakPreview" zoomScale="70" zoomScaleNormal="100" zoomScaleSheetLayoutView="70" workbookViewId="0">
      <selection sqref="A1:L1"/>
    </sheetView>
  </sheetViews>
  <sheetFormatPr defaultRowHeight="14.25" x14ac:dyDescent="0.45"/>
  <cols>
    <col min="1" max="1" width="10.265625" style="19" bestFit="1" customWidth="1"/>
    <col min="2" max="2" width="14.59765625" style="19" bestFit="1" customWidth="1"/>
    <col min="3" max="3" width="34.86328125" style="19" bestFit="1" customWidth="1"/>
    <col min="4" max="4" width="34.86328125" style="20" customWidth="1"/>
    <col min="5" max="5" width="19.1328125" style="19" bestFit="1" customWidth="1"/>
    <col min="6" max="6" width="11.3984375" style="19" bestFit="1" customWidth="1"/>
    <col min="7" max="8" width="9.1328125" style="19"/>
    <col min="9" max="9" width="20" style="19" bestFit="1" customWidth="1"/>
    <col min="10" max="10" width="15.73046875" style="19" bestFit="1" customWidth="1"/>
    <col min="11" max="11" width="17.86328125" style="19" bestFit="1" customWidth="1"/>
    <col min="12" max="12" width="14.3984375" style="19" customWidth="1"/>
    <col min="257" max="257" width="10.265625" bestFit="1" customWidth="1"/>
    <col min="258" max="258" width="14.59765625" bestFit="1" customWidth="1"/>
    <col min="259" max="259" width="34.86328125" bestFit="1" customWidth="1"/>
    <col min="260" max="260" width="34.86328125" customWidth="1"/>
    <col min="261" max="261" width="19.1328125" bestFit="1" customWidth="1"/>
    <col min="262" max="262" width="11.3984375" bestFit="1" customWidth="1"/>
    <col min="265" max="265" width="20" bestFit="1" customWidth="1"/>
    <col min="266" max="266" width="15.73046875" bestFit="1" customWidth="1"/>
    <col min="267" max="267" width="17.86328125" bestFit="1" customWidth="1"/>
    <col min="268" max="268" width="14.3984375" customWidth="1"/>
    <col min="513" max="513" width="10.265625" bestFit="1" customWidth="1"/>
    <col min="514" max="514" width="14.59765625" bestFit="1" customWidth="1"/>
    <col min="515" max="515" width="34.86328125" bestFit="1" customWidth="1"/>
    <col min="516" max="516" width="34.86328125" customWidth="1"/>
    <col min="517" max="517" width="19.1328125" bestFit="1" customWidth="1"/>
    <col min="518" max="518" width="11.3984375" bestFit="1" customWidth="1"/>
    <col min="521" max="521" width="20" bestFit="1" customWidth="1"/>
    <col min="522" max="522" width="15.73046875" bestFit="1" customWidth="1"/>
    <col min="523" max="523" width="17.86328125" bestFit="1" customWidth="1"/>
    <col min="524" max="524" width="14.3984375" customWidth="1"/>
    <col min="769" max="769" width="10.265625" bestFit="1" customWidth="1"/>
    <col min="770" max="770" width="14.59765625" bestFit="1" customWidth="1"/>
    <col min="771" max="771" width="34.86328125" bestFit="1" customWidth="1"/>
    <col min="772" max="772" width="34.86328125" customWidth="1"/>
    <col min="773" max="773" width="19.1328125" bestFit="1" customWidth="1"/>
    <col min="774" max="774" width="11.3984375" bestFit="1" customWidth="1"/>
    <col min="777" max="777" width="20" bestFit="1" customWidth="1"/>
    <col min="778" max="778" width="15.73046875" bestFit="1" customWidth="1"/>
    <col min="779" max="779" width="17.86328125" bestFit="1" customWidth="1"/>
    <col min="780" max="780" width="14.3984375" customWidth="1"/>
    <col min="1025" max="1025" width="10.265625" bestFit="1" customWidth="1"/>
    <col min="1026" max="1026" width="14.59765625" bestFit="1" customWidth="1"/>
    <col min="1027" max="1027" width="34.86328125" bestFit="1" customWidth="1"/>
    <col min="1028" max="1028" width="34.86328125" customWidth="1"/>
    <col min="1029" max="1029" width="19.1328125" bestFit="1" customWidth="1"/>
    <col min="1030" max="1030" width="11.3984375" bestFit="1" customWidth="1"/>
    <col min="1033" max="1033" width="20" bestFit="1" customWidth="1"/>
    <col min="1034" max="1034" width="15.73046875" bestFit="1" customWidth="1"/>
    <col min="1035" max="1035" width="17.86328125" bestFit="1" customWidth="1"/>
    <col min="1036" max="1036" width="14.3984375" customWidth="1"/>
    <col min="1281" max="1281" width="10.265625" bestFit="1" customWidth="1"/>
    <col min="1282" max="1282" width="14.59765625" bestFit="1" customWidth="1"/>
    <col min="1283" max="1283" width="34.86328125" bestFit="1" customWidth="1"/>
    <col min="1284" max="1284" width="34.86328125" customWidth="1"/>
    <col min="1285" max="1285" width="19.1328125" bestFit="1" customWidth="1"/>
    <col min="1286" max="1286" width="11.3984375" bestFit="1" customWidth="1"/>
    <col min="1289" max="1289" width="20" bestFit="1" customWidth="1"/>
    <col min="1290" max="1290" width="15.73046875" bestFit="1" customWidth="1"/>
    <col min="1291" max="1291" width="17.86328125" bestFit="1" customWidth="1"/>
    <col min="1292" max="1292" width="14.3984375" customWidth="1"/>
    <col min="1537" max="1537" width="10.265625" bestFit="1" customWidth="1"/>
    <col min="1538" max="1538" width="14.59765625" bestFit="1" customWidth="1"/>
    <col min="1539" max="1539" width="34.86328125" bestFit="1" customWidth="1"/>
    <col min="1540" max="1540" width="34.86328125" customWidth="1"/>
    <col min="1541" max="1541" width="19.1328125" bestFit="1" customWidth="1"/>
    <col min="1542" max="1542" width="11.3984375" bestFit="1" customWidth="1"/>
    <col min="1545" max="1545" width="20" bestFit="1" customWidth="1"/>
    <col min="1546" max="1546" width="15.73046875" bestFit="1" customWidth="1"/>
    <col min="1547" max="1547" width="17.86328125" bestFit="1" customWidth="1"/>
    <col min="1548" max="1548" width="14.3984375" customWidth="1"/>
    <col min="1793" max="1793" width="10.265625" bestFit="1" customWidth="1"/>
    <col min="1794" max="1794" width="14.59765625" bestFit="1" customWidth="1"/>
    <col min="1795" max="1795" width="34.86328125" bestFit="1" customWidth="1"/>
    <col min="1796" max="1796" width="34.86328125" customWidth="1"/>
    <col min="1797" max="1797" width="19.1328125" bestFit="1" customWidth="1"/>
    <col min="1798" max="1798" width="11.3984375" bestFit="1" customWidth="1"/>
    <col min="1801" max="1801" width="20" bestFit="1" customWidth="1"/>
    <col min="1802" max="1802" width="15.73046875" bestFit="1" customWidth="1"/>
    <col min="1803" max="1803" width="17.86328125" bestFit="1" customWidth="1"/>
    <col min="1804" max="1804" width="14.3984375" customWidth="1"/>
    <col min="2049" max="2049" width="10.265625" bestFit="1" customWidth="1"/>
    <col min="2050" max="2050" width="14.59765625" bestFit="1" customWidth="1"/>
    <col min="2051" max="2051" width="34.86328125" bestFit="1" customWidth="1"/>
    <col min="2052" max="2052" width="34.86328125" customWidth="1"/>
    <col min="2053" max="2053" width="19.1328125" bestFit="1" customWidth="1"/>
    <col min="2054" max="2054" width="11.3984375" bestFit="1" customWidth="1"/>
    <col min="2057" max="2057" width="20" bestFit="1" customWidth="1"/>
    <col min="2058" max="2058" width="15.73046875" bestFit="1" customWidth="1"/>
    <col min="2059" max="2059" width="17.86328125" bestFit="1" customWidth="1"/>
    <col min="2060" max="2060" width="14.3984375" customWidth="1"/>
    <col min="2305" max="2305" width="10.265625" bestFit="1" customWidth="1"/>
    <col min="2306" max="2306" width="14.59765625" bestFit="1" customWidth="1"/>
    <col min="2307" max="2307" width="34.86328125" bestFit="1" customWidth="1"/>
    <col min="2308" max="2308" width="34.86328125" customWidth="1"/>
    <col min="2309" max="2309" width="19.1328125" bestFit="1" customWidth="1"/>
    <col min="2310" max="2310" width="11.3984375" bestFit="1" customWidth="1"/>
    <col min="2313" max="2313" width="20" bestFit="1" customWidth="1"/>
    <col min="2314" max="2314" width="15.73046875" bestFit="1" customWidth="1"/>
    <col min="2315" max="2315" width="17.86328125" bestFit="1" customWidth="1"/>
    <col min="2316" max="2316" width="14.3984375" customWidth="1"/>
    <col min="2561" max="2561" width="10.265625" bestFit="1" customWidth="1"/>
    <col min="2562" max="2562" width="14.59765625" bestFit="1" customWidth="1"/>
    <col min="2563" max="2563" width="34.86328125" bestFit="1" customWidth="1"/>
    <col min="2564" max="2564" width="34.86328125" customWidth="1"/>
    <col min="2565" max="2565" width="19.1328125" bestFit="1" customWidth="1"/>
    <col min="2566" max="2566" width="11.3984375" bestFit="1" customWidth="1"/>
    <col min="2569" max="2569" width="20" bestFit="1" customWidth="1"/>
    <col min="2570" max="2570" width="15.73046875" bestFit="1" customWidth="1"/>
    <col min="2571" max="2571" width="17.86328125" bestFit="1" customWidth="1"/>
    <col min="2572" max="2572" width="14.3984375" customWidth="1"/>
    <col min="2817" max="2817" width="10.265625" bestFit="1" customWidth="1"/>
    <col min="2818" max="2818" width="14.59765625" bestFit="1" customWidth="1"/>
    <col min="2819" max="2819" width="34.86328125" bestFit="1" customWidth="1"/>
    <col min="2820" max="2820" width="34.86328125" customWidth="1"/>
    <col min="2821" max="2821" width="19.1328125" bestFit="1" customWidth="1"/>
    <col min="2822" max="2822" width="11.3984375" bestFit="1" customWidth="1"/>
    <col min="2825" max="2825" width="20" bestFit="1" customWidth="1"/>
    <col min="2826" max="2826" width="15.73046875" bestFit="1" customWidth="1"/>
    <col min="2827" max="2827" width="17.86328125" bestFit="1" customWidth="1"/>
    <col min="2828" max="2828" width="14.3984375" customWidth="1"/>
    <col min="3073" max="3073" width="10.265625" bestFit="1" customWidth="1"/>
    <col min="3074" max="3074" width="14.59765625" bestFit="1" customWidth="1"/>
    <col min="3075" max="3075" width="34.86328125" bestFit="1" customWidth="1"/>
    <col min="3076" max="3076" width="34.86328125" customWidth="1"/>
    <col min="3077" max="3077" width="19.1328125" bestFit="1" customWidth="1"/>
    <col min="3078" max="3078" width="11.3984375" bestFit="1" customWidth="1"/>
    <col min="3081" max="3081" width="20" bestFit="1" customWidth="1"/>
    <col min="3082" max="3082" width="15.73046875" bestFit="1" customWidth="1"/>
    <col min="3083" max="3083" width="17.86328125" bestFit="1" customWidth="1"/>
    <col min="3084" max="3084" width="14.3984375" customWidth="1"/>
    <col min="3329" max="3329" width="10.265625" bestFit="1" customWidth="1"/>
    <col min="3330" max="3330" width="14.59765625" bestFit="1" customWidth="1"/>
    <col min="3331" max="3331" width="34.86328125" bestFit="1" customWidth="1"/>
    <col min="3332" max="3332" width="34.86328125" customWidth="1"/>
    <col min="3333" max="3333" width="19.1328125" bestFit="1" customWidth="1"/>
    <col min="3334" max="3334" width="11.3984375" bestFit="1" customWidth="1"/>
    <col min="3337" max="3337" width="20" bestFit="1" customWidth="1"/>
    <col min="3338" max="3338" width="15.73046875" bestFit="1" customWidth="1"/>
    <col min="3339" max="3339" width="17.86328125" bestFit="1" customWidth="1"/>
    <col min="3340" max="3340" width="14.3984375" customWidth="1"/>
    <col min="3585" max="3585" width="10.265625" bestFit="1" customWidth="1"/>
    <col min="3586" max="3586" width="14.59765625" bestFit="1" customWidth="1"/>
    <col min="3587" max="3587" width="34.86328125" bestFit="1" customWidth="1"/>
    <col min="3588" max="3588" width="34.86328125" customWidth="1"/>
    <col min="3589" max="3589" width="19.1328125" bestFit="1" customWidth="1"/>
    <col min="3590" max="3590" width="11.3984375" bestFit="1" customWidth="1"/>
    <col min="3593" max="3593" width="20" bestFit="1" customWidth="1"/>
    <col min="3594" max="3594" width="15.73046875" bestFit="1" customWidth="1"/>
    <col min="3595" max="3595" width="17.86328125" bestFit="1" customWidth="1"/>
    <col min="3596" max="3596" width="14.3984375" customWidth="1"/>
    <col min="3841" max="3841" width="10.265625" bestFit="1" customWidth="1"/>
    <col min="3842" max="3842" width="14.59765625" bestFit="1" customWidth="1"/>
    <col min="3843" max="3843" width="34.86328125" bestFit="1" customWidth="1"/>
    <col min="3844" max="3844" width="34.86328125" customWidth="1"/>
    <col min="3845" max="3845" width="19.1328125" bestFit="1" customWidth="1"/>
    <col min="3846" max="3846" width="11.3984375" bestFit="1" customWidth="1"/>
    <col min="3849" max="3849" width="20" bestFit="1" customWidth="1"/>
    <col min="3850" max="3850" width="15.73046875" bestFit="1" customWidth="1"/>
    <col min="3851" max="3851" width="17.86328125" bestFit="1" customWidth="1"/>
    <col min="3852" max="3852" width="14.3984375" customWidth="1"/>
    <col min="4097" max="4097" width="10.265625" bestFit="1" customWidth="1"/>
    <col min="4098" max="4098" width="14.59765625" bestFit="1" customWidth="1"/>
    <col min="4099" max="4099" width="34.86328125" bestFit="1" customWidth="1"/>
    <col min="4100" max="4100" width="34.86328125" customWidth="1"/>
    <col min="4101" max="4101" width="19.1328125" bestFit="1" customWidth="1"/>
    <col min="4102" max="4102" width="11.3984375" bestFit="1" customWidth="1"/>
    <col min="4105" max="4105" width="20" bestFit="1" customWidth="1"/>
    <col min="4106" max="4106" width="15.73046875" bestFit="1" customWidth="1"/>
    <col min="4107" max="4107" width="17.86328125" bestFit="1" customWidth="1"/>
    <col min="4108" max="4108" width="14.3984375" customWidth="1"/>
    <col min="4353" max="4353" width="10.265625" bestFit="1" customWidth="1"/>
    <col min="4354" max="4354" width="14.59765625" bestFit="1" customWidth="1"/>
    <col min="4355" max="4355" width="34.86328125" bestFit="1" customWidth="1"/>
    <col min="4356" max="4356" width="34.86328125" customWidth="1"/>
    <col min="4357" max="4357" width="19.1328125" bestFit="1" customWidth="1"/>
    <col min="4358" max="4358" width="11.3984375" bestFit="1" customWidth="1"/>
    <col min="4361" max="4361" width="20" bestFit="1" customWidth="1"/>
    <col min="4362" max="4362" width="15.73046875" bestFit="1" customWidth="1"/>
    <col min="4363" max="4363" width="17.86328125" bestFit="1" customWidth="1"/>
    <col min="4364" max="4364" width="14.3984375" customWidth="1"/>
    <col min="4609" max="4609" width="10.265625" bestFit="1" customWidth="1"/>
    <col min="4610" max="4610" width="14.59765625" bestFit="1" customWidth="1"/>
    <col min="4611" max="4611" width="34.86328125" bestFit="1" customWidth="1"/>
    <col min="4612" max="4612" width="34.86328125" customWidth="1"/>
    <col min="4613" max="4613" width="19.1328125" bestFit="1" customWidth="1"/>
    <col min="4614" max="4614" width="11.3984375" bestFit="1" customWidth="1"/>
    <col min="4617" max="4617" width="20" bestFit="1" customWidth="1"/>
    <col min="4618" max="4618" width="15.73046875" bestFit="1" customWidth="1"/>
    <col min="4619" max="4619" width="17.86328125" bestFit="1" customWidth="1"/>
    <col min="4620" max="4620" width="14.3984375" customWidth="1"/>
    <col min="4865" max="4865" width="10.265625" bestFit="1" customWidth="1"/>
    <col min="4866" max="4866" width="14.59765625" bestFit="1" customWidth="1"/>
    <col min="4867" max="4867" width="34.86328125" bestFit="1" customWidth="1"/>
    <col min="4868" max="4868" width="34.86328125" customWidth="1"/>
    <col min="4869" max="4869" width="19.1328125" bestFit="1" customWidth="1"/>
    <col min="4870" max="4870" width="11.3984375" bestFit="1" customWidth="1"/>
    <col min="4873" max="4873" width="20" bestFit="1" customWidth="1"/>
    <col min="4874" max="4874" width="15.73046875" bestFit="1" customWidth="1"/>
    <col min="4875" max="4875" width="17.86328125" bestFit="1" customWidth="1"/>
    <col min="4876" max="4876" width="14.3984375" customWidth="1"/>
    <col min="5121" max="5121" width="10.265625" bestFit="1" customWidth="1"/>
    <col min="5122" max="5122" width="14.59765625" bestFit="1" customWidth="1"/>
    <col min="5123" max="5123" width="34.86328125" bestFit="1" customWidth="1"/>
    <col min="5124" max="5124" width="34.86328125" customWidth="1"/>
    <col min="5125" max="5125" width="19.1328125" bestFit="1" customWidth="1"/>
    <col min="5126" max="5126" width="11.3984375" bestFit="1" customWidth="1"/>
    <col min="5129" max="5129" width="20" bestFit="1" customWidth="1"/>
    <col min="5130" max="5130" width="15.73046875" bestFit="1" customWidth="1"/>
    <col min="5131" max="5131" width="17.86328125" bestFit="1" customWidth="1"/>
    <col min="5132" max="5132" width="14.3984375" customWidth="1"/>
    <col min="5377" max="5377" width="10.265625" bestFit="1" customWidth="1"/>
    <col min="5378" max="5378" width="14.59765625" bestFit="1" customWidth="1"/>
    <col min="5379" max="5379" width="34.86328125" bestFit="1" customWidth="1"/>
    <col min="5380" max="5380" width="34.86328125" customWidth="1"/>
    <col min="5381" max="5381" width="19.1328125" bestFit="1" customWidth="1"/>
    <col min="5382" max="5382" width="11.3984375" bestFit="1" customWidth="1"/>
    <col min="5385" max="5385" width="20" bestFit="1" customWidth="1"/>
    <col min="5386" max="5386" width="15.73046875" bestFit="1" customWidth="1"/>
    <col min="5387" max="5387" width="17.86328125" bestFit="1" customWidth="1"/>
    <col min="5388" max="5388" width="14.3984375" customWidth="1"/>
    <col min="5633" max="5633" width="10.265625" bestFit="1" customWidth="1"/>
    <col min="5634" max="5634" width="14.59765625" bestFit="1" customWidth="1"/>
    <col min="5635" max="5635" width="34.86328125" bestFit="1" customWidth="1"/>
    <col min="5636" max="5636" width="34.86328125" customWidth="1"/>
    <col min="5637" max="5637" width="19.1328125" bestFit="1" customWidth="1"/>
    <col min="5638" max="5638" width="11.3984375" bestFit="1" customWidth="1"/>
    <col min="5641" max="5641" width="20" bestFit="1" customWidth="1"/>
    <col min="5642" max="5642" width="15.73046875" bestFit="1" customWidth="1"/>
    <col min="5643" max="5643" width="17.86328125" bestFit="1" customWidth="1"/>
    <col min="5644" max="5644" width="14.3984375" customWidth="1"/>
    <col min="5889" max="5889" width="10.265625" bestFit="1" customWidth="1"/>
    <col min="5890" max="5890" width="14.59765625" bestFit="1" customWidth="1"/>
    <col min="5891" max="5891" width="34.86328125" bestFit="1" customWidth="1"/>
    <col min="5892" max="5892" width="34.86328125" customWidth="1"/>
    <col min="5893" max="5893" width="19.1328125" bestFit="1" customWidth="1"/>
    <col min="5894" max="5894" width="11.3984375" bestFit="1" customWidth="1"/>
    <col min="5897" max="5897" width="20" bestFit="1" customWidth="1"/>
    <col min="5898" max="5898" width="15.73046875" bestFit="1" customWidth="1"/>
    <col min="5899" max="5899" width="17.86328125" bestFit="1" customWidth="1"/>
    <col min="5900" max="5900" width="14.3984375" customWidth="1"/>
    <col min="6145" max="6145" width="10.265625" bestFit="1" customWidth="1"/>
    <col min="6146" max="6146" width="14.59765625" bestFit="1" customWidth="1"/>
    <col min="6147" max="6147" width="34.86328125" bestFit="1" customWidth="1"/>
    <col min="6148" max="6148" width="34.86328125" customWidth="1"/>
    <col min="6149" max="6149" width="19.1328125" bestFit="1" customWidth="1"/>
    <col min="6150" max="6150" width="11.3984375" bestFit="1" customWidth="1"/>
    <col min="6153" max="6153" width="20" bestFit="1" customWidth="1"/>
    <col min="6154" max="6154" width="15.73046875" bestFit="1" customWidth="1"/>
    <col min="6155" max="6155" width="17.86328125" bestFit="1" customWidth="1"/>
    <col min="6156" max="6156" width="14.3984375" customWidth="1"/>
    <col min="6401" max="6401" width="10.265625" bestFit="1" customWidth="1"/>
    <col min="6402" max="6402" width="14.59765625" bestFit="1" customWidth="1"/>
    <col min="6403" max="6403" width="34.86328125" bestFit="1" customWidth="1"/>
    <col min="6404" max="6404" width="34.86328125" customWidth="1"/>
    <col min="6405" max="6405" width="19.1328125" bestFit="1" customWidth="1"/>
    <col min="6406" max="6406" width="11.3984375" bestFit="1" customWidth="1"/>
    <col min="6409" max="6409" width="20" bestFit="1" customWidth="1"/>
    <col min="6410" max="6410" width="15.73046875" bestFit="1" customWidth="1"/>
    <col min="6411" max="6411" width="17.86328125" bestFit="1" customWidth="1"/>
    <col min="6412" max="6412" width="14.3984375" customWidth="1"/>
    <col min="6657" max="6657" width="10.265625" bestFit="1" customWidth="1"/>
    <col min="6658" max="6658" width="14.59765625" bestFit="1" customWidth="1"/>
    <col min="6659" max="6659" width="34.86328125" bestFit="1" customWidth="1"/>
    <col min="6660" max="6660" width="34.86328125" customWidth="1"/>
    <col min="6661" max="6661" width="19.1328125" bestFit="1" customWidth="1"/>
    <col min="6662" max="6662" width="11.3984375" bestFit="1" customWidth="1"/>
    <col min="6665" max="6665" width="20" bestFit="1" customWidth="1"/>
    <col min="6666" max="6666" width="15.73046875" bestFit="1" customWidth="1"/>
    <col min="6667" max="6667" width="17.86328125" bestFit="1" customWidth="1"/>
    <col min="6668" max="6668" width="14.3984375" customWidth="1"/>
    <col min="6913" max="6913" width="10.265625" bestFit="1" customWidth="1"/>
    <col min="6914" max="6914" width="14.59765625" bestFit="1" customWidth="1"/>
    <col min="6915" max="6915" width="34.86328125" bestFit="1" customWidth="1"/>
    <col min="6916" max="6916" width="34.86328125" customWidth="1"/>
    <col min="6917" max="6917" width="19.1328125" bestFit="1" customWidth="1"/>
    <col min="6918" max="6918" width="11.3984375" bestFit="1" customWidth="1"/>
    <col min="6921" max="6921" width="20" bestFit="1" customWidth="1"/>
    <col min="6922" max="6922" width="15.73046875" bestFit="1" customWidth="1"/>
    <col min="6923" max="6923" width="17.86328125" bestFit="1" customWidth="1"/>
    <col min="6924" max="6924" width="14.3984375" customWidth="1"/>
    <col min="7169" max="7169" width="10.265625" bestFit="1" customWidth="1"/>
    <col min="7170" max="7170" width="14.59765625" bestFit="1" customWidth="1"/>
    <col min="7171" max="7171" width="34.86328125" bestFit="1" customWidth="1"/>
    <col min="7172" max="7172" width="34.86328125" customWidth="1"/>
    <col min="7173" max="7173" width="19.1328125" bestFit="1" customWidth="1"/>
    <col min="7174" max="7174" width="11.3984375" bestFit="1" customWidth="1"/>
    <col min="7177" max="7177" width="20" bestFit="1" customWidth="1"/>
    <col min="7178" max="7178" width="15.73046875" bestFit="1" customWidth="1"/>
    <col min="7179" max="7179" width="17.86328125" bestFit="1" customWidth="1"/>
    <col min="7180" max="7180" width="14.3984375" customWidth="1"/>
    <col min="7425" max="7425" width="10.265625" bestFit="1" customWidth="1"/>
    <col min="7426" max="7426" width="14.59765625" bestFit="1" customWidth="1"/>
    <col min="7427" max="7427" width="34.86328125" bestFit="1" customWidth="1"/>
    <col min="7428" max="7428" width="34.86328125" customWidth="1"/>
    <col min="7429" max="7429" width="19.1328125" bestFit="1" customWidth="1"/>
    <col min="7430" max="7430" width="11.3984375" bestFit="1" customWidth="1"/>
    <col min="7433" max="7433" width="20" bestFit="1" customWidth="1"/>
    <col min="7434" max="7434" width="15.73046875" bestFit="1" customWidth="1"/>
    <col min="7435" max="7435" width="17.86328125" bestFit="1" customWidth="1"/>
    <col min="7436" max="7436" width="14.3984375" customWidth="1"/>
    <col min="7681" max="7681" width="10.265625" bestFit="1" customWidth="1"/>
    <col min="7682" max="7682" width="14.59765625" bestFit="1" customWidth="1"/>
    <col min="7683" max="7683" width="34.86328125" bestFit="1" customWidth="1"/>
    <col min="7684" max="7684" width="34.86328125" customWidth="1"/>
    <col min="7685" max="7685" width="19.1328125" bestFit="1" customWidth="1"/>
    <col min="7686" max="7686" width="11.3984375" bestFit="1" customWidth="1"/>
    <col min="7689" max="7689" width="20" bestFit="1" customWidth="1"/>
    <col min="7690" max="7690" width="15.73046875" bestFit="1" customWidth="1"/>
    <col min="7691" max="7691" width="17.86328125" bestFit="1" customWidth="1"/>
    <col min="7692" max="7692" width="14.3984375" customWidth="1"/>
    <col min="7937" max="7937" width="10.265625" bestFit="1" customWidth="1"/>
    <col min="7938" max="7938" width="14.59765625" bestFit="1" customWidth="1"/>
    <col min="7939" max="7939" width="34.86328125" bestFit="1" customWidth="1"/>
    <col min="7940" max="7940" width="34.86328125" customWidth="1"/>
    <col min="7941" max="7941" width="19.1328125" bestFit="1" customWidth="1"/>
    <col min="7942" max="7942" width="11.3984375" bestFit="1" customWidth="1"/>
    <col min="7945" max="7945" width="20" bestFit="1" customWidth="1"/>
    <col min="7946" max="7946" width="15.73046875" bestFit="1" customWidth="1"/>
    <col min="7947" max="7947" width="17.86328125" bestFit="1" customWidth="1"/>
    <col min="7948" max="7948" width="14.3984375" customWidth="1"/>
    <col min="8193" max="8193" width="10.265625" bestFit="1" customWidth="1"/>
    <col min="8194" max="8194" width="14.59765625" bestFit="1" customWidth="1"/>
    <col min="8195" max="8195" width="34.86328125" bestFit="1" customWidth="1"/>
    <col min="8196" max="8196" width="34.86328125" customWidth="1"/>
    <col min="8197" max="8197" width="19.1328125" bestFit="1" customWidth="1"/>
    <col min="8198" max="8198" width="11.3984375" bestFit="1" customWidth="1"/>
    <col min="8201" max="8201" width="20" bestFit="1" customWidth="1"/>
    <col min="8202" max="8202" width="15.73046875" bestFit="1" customWidth="1"/>
    <col min="8203" max="8203" width="17.86328125" bestFit="1" customWidth="1"/>
    <col min="8204" max="8204" width="14.3984375" customWidth="1"/>
    <col min="8449" max="8449" width="10.265625" bestFit="1" customWidth="1"/>
    <col min="8450" max="8450" width="14.59765625" bestFit="1" customWidth="1"/>
    <col min="8451" max="8451" width="34.86328125" bestFit="1" customWidth="1"/>
    <col min="8452" max="8452" width="34.86328125" customWidth="1"/>
    <col min="8453" max="8453" width="19.1328125" bestFit="1" customWidth="1"/>
    <col min="8454" max="8454" width="11.3984375" bestFit="1" customWidth="1"/>
    <col min="8457" max="8457" width="20" bestFit="1" customWidth="1"/>
    <col min="8458" max="8458" width="15.73046875" bestFit="1" customWidth="1"/>
    <col min="8459" max="8459" width="17.86328125" bestFit="1" customWidth="1"/>
    <col min="8460" max="8460" width="14.3984375" customWidth="1"/>
    <col min="8705" max="8705" width="10.265625" bestFit="1" customWidth="1"/>
    <col min="8706" max="8706" width="14.59765625" bestFit="1" customWidth="1"/>
    <col min="8707" max="8707" width="34.86328125" bestFit="1" customWidth="1"/>
    <col min="8708" max="8708" width="34.86328125" customWidth="1"/>
    <col min="8709" max="8709" width="19.1328125" bestFit="1" customWidth="1"/>
    <col min="8710" max="8710" width="11.3984375" bestFit="1" customWidth="1"/>
    <col min="8713" max="8713" width="20" bestFit="1" customWidth="1"/>
    <col min="8714" max="8714" width="15.73046875" bestFit="1" customWidth="1"/>
    <col min="8715" max="8715" width="17.86328125" bestFit="1" customWidth="1"/>
    <col min="8716" max="8716" width="14.3984375" customWidth="1"/>
    <col min="8961" max="8961" width="10.265625" bestFit="1" customWidth="1"/>
    <col min="8962" max="8962" width="14.59765625" bestFit="1" customWidth="1"/>
    <col min="8963" max="8963" width="34.86328125" bestFit="1" customWidth="1"/>
    <col min="8964" max="8964" width="34.86328125" customWidth="1"/>
    <col min="8965" max="8965" width="19.1328125" bestFit="1" customWidth="1"/>
    <col min="8966" max="8966" width="11.3984375" bestFit="1" customWidth="1"/>
    <col min="8969" max="8969" width="20" bestFit="1" customWidth="1"/>
    <col min="8970" max="8970" width="15.73046875" bestFit="1" customWidth="1"/>
    <col min="8971" max="8971" width="17.86328125" bestFit="1" customWidth="1"/>
    <col min="8972" max="8972" width="14.3984375" customWidth="1"/>
    <col min="9217" max="9217" width="10.265625" bestFit="1" customWidth="1"/>
    <col min="9218" max="9218" width="14.59765625" bestFit="1" customWidth="1"/>
    <col min="9219" max="9219" width="34.86328125" bestFit="1" customWidth="1"/>
    <col min="9220" max="9220" width="34.86328125" customWidth="1"/>
    <col min="9221" max="9221" width="19.1328125" bestFit="1" customWidth="1"/>
    <col min="9222" max="9222" width="11.3984375" bestFit="1" customWidth="1"/>
    <col min="9225" max="9225" width="20" bestFit="1" customWidth="1"/>
    <col min="9226" max="9226" width="15.73046875" bestFit="1" customWidth="1"/>
    <col min="9227" max="9227" width="17.86328125" bestFit="1" customWidth="1"/>
    <col min="9228" max="9228" width="14.3984375" customWidth="1"/>
    <col min="9473" max="9473" width="10.265625" bestFit="1" customWidth="1"/>
    <col min="9474" max="9474" width="14.59765625" bestFit="1" customWidth="1"/>
    <col min="9475" max="9475" width="34.86328125" bestFit="1" customWidth="1"/>
    <col min="9476" max="9476" width="34.86328125" customWidth="1"/>
    <col min="9477" max="9477" width="19.1328125" bestFit="1" customWidth="1"/>
    <col min="9478" max="9478" width="11.3984375" bestFit="1" customWidth="1"/>
    <col min="9481" max="9481" width="20" bestFit="1" customWidth="1"/>
    <col min="9482" max="9482" width="15.73046875" bestFit="1" customWidth="1"/>
    <col min="9483" max="9483" width="17.86328125" bestFit="1" customWidth="1"/>
    <col min="9484" max="9484" width="14.3984375" customWidth="1"/>
    <col min="9729" max="9729" width="10.265625" bestFit="1" customWidth="1"/>
    <col min="9730" max="9730" width="14.59765625" bestFit="1" customWidth="1"/>
    <col min="9731" max="9731" width="34.86328125" bestFit="1" customWidth="1"/>
    <col min="9732" max="9732" width="34.86328125" customWidth="1"/>
    <col min="9733" max="9733" width="19.1328125" bestFit="1" customWidth="1"/>
    <col min="9734" max="9734" width="11.3984375" bestFit="1" customWidth="1"/>
    <col min="9737" max="9737" width="20" bestFit="1" customWidth="1"/>
    <col min="9738" max="9738" width="15.73046875" bestFit="1" customWidth="1"/>
    <col min="9739" max="9739" width="17.86328125" bestFit="1" customWidth="1"/>
    <col min="9740" max="9740" width="14.3984375" customWidth="1"/>
    <col min="9985" max="9985" width="10.265625" bestFit="1" customWidth="1"/>
    <col min="9986" max="9986" width="14.59765625" bestFit="1" customWidth="1"/>
    <col min="9987" max="9987" width="34.86328125" bestFit="1" customWidth="1"/>
    <col min="9988" max="9988" width="34.86328125" customWidth="1"/>
    <col min="9989" max="9989" width="19.1328125" bestFit="1" customWidth="1"/>
    <col min="9990" max="9990" width="11.3984375" bestFit="1" customWidth="1"/>
    <col min="9993" max="9993" width="20" bestFit="1" customWidth="1"/>
    <col min="9994" max="9994" width="15.73046875" bestFit="1" customWidth="1"/>
    <col min="9995" max="9995" width="17.86328125" bestFit="1" customWidth="1"/>
    <col min="9996" max="9996" width="14.3984375" customWidth="1"/>
    <col min="10241" max="10241" width="10.265625" bestFit="1" customWidth="1"/>
    <col min="10242" max="10242" width="14.59765625" bestFit="1" customWidth="1"/>
    <col min="10243" max="10243" width="34.86328125" bestFit="1" customWidth="1"/>
    <col min="10244" max="10244" width="34.86328125" customWidth="1"/>
    <col min="10245" max="10245" width="19.1328125" bestFit="1" customWidth="1"/>
    <col min="10246" max="10246" width="11.3984375" bestFit="1" customWidth="1"/>
    <col min="10249" max="10249" width="20" bestFit="1" customWidth="1"/>
    <col min="10250" max="10250" width="15.73046875" bestFit="1" customWidth="1"/>
    <col min="10251" max="10251" width="17.86328125" bestFit="1" customWidth="1"/>
    <col min="10252" max="10252" width="14.3984375" customWidth="1"/>
    <col min="10497" max="10497" width="10.265625" bestFit="1" customWidth="1"/>
    <col min="10498" max="10498" width="14.59765625" bestFit="1" customWidth="1"/>
    <col min="10499" max="10499" width="34.86328125" bestFit="1" customWidth="1"/>
    <col min="10500" max="10500" width="34.86328125" customWidth="1"/>
    <col min="10501" max="10501" width="19.1328125" bestFit="1" customWidth="1"/>
    <col min="10502" max="10502" width="11.3984375" bestFit="1" customWidth="1"/>
    <col min="10505" max="10505" width="20" bestFit="1" customWidth="1"/>
    <col min="10506" max="10506" width="15.73046875" bestFit="1" customWidth="1"/>
    <col min="10507" max="10507" width="17.86328125" bestFit="1" customWidth="1"/>
    <col min="10508" max="10508" width="14.3984375" customWidth="1"/>
    <col min="10753" max="10753" width="10.265625" bestFit="1" customWidth="1"/>
    <col min="10754" max="10754" width="14.59765625" bestFit="1" customWidth="1"/>
    <col min="10755" max="10755" width="34.86328125" bestFit="1" customWidth="1"/>
    <col min="10756" max="10756" width="34.86328125" customWidth="1"/>
    <col min="10757" max="10757" width="19.1328125" bestFit="1" customWidth="1"/>
    <col min="10758" max="10758" width="11.3984375" bestFit="1" customWidth="1"/>
    <col min="10761" max="10761" width="20" bestFit="1" customWidth="1"/>
    <col min="10762" max="10762" width="15.73046875" bestFit="1" customWidth="1"/>
    <col min="10763" max="10763" width="17.86328125" bestFit="1" customWidth="1"/>
    <col min="10764" max="10764" width="14.3984375" customWidth="1"/>
    <col min="11009" max="11009" width="10.265625" bestFit="1" customWidth="1"/>
    <col min="11010" max="11010" width="14.59765625" bestFit="1" customWidth="1"/>
    <col min="11011" max="11011" width="34.86328125" bestFit="1" customWidth="1"/>
    <col min="11012" max="11012" width="34.86328125" customWidth="1"/>
    <col min="11013" max="11013" width="19.1328125" bestFit="1" customWidth="1"/>
    <col min="11014" max="11014" width="11.3984375" bestFit="1" customWidth="1"/>
    <col min="11017" max="11017" width="20" bestFit="1" customWidth="1"/>
    <col min="11018" max="11018" width="15.73046875" bestFit="1" customWidth="1"/>
    <col min="11019" max="11019" width="17.86328125" bestFit="1" customWidth="1"/>
    <col min="11020" max="11020" width="14.3984375" customWidth="1"/>
    <col min="11265" max="11265" width="10.265625" bestFit="1" customWidth="1"/>
    <col min="11266" max="11266" width="14.59765625" bestFit="1" customWidth="1"/>
    <col min="11267" max="11267" width="34.86328125" bestFit="1" customWidth="1"/>
    <col min="11268" max="11268" width="34.86328125" customWidth="1"/>
    <col min="11269" max="11269" width="19.1328125" bestFit="1" customWidth="1"/>
    <col min="11270" max="11270" width="11.3984375" bestFit="1" customWidth="1"/>
    <col min="11273" max="11273" width="20" bestFit="1" customWidth="1"/>
    <col min="11274" max="11274" width="15.73046875" bestFit="1" customWidth="1"/>
    <col min="11275" max="11275" width="17.86328125" bestFit="1" customWidth="1"/>
    <col min="11276" max="11276" width="14.3984375" customWidth="1"/>
    <col min="11521" max="11521" width="10.265625" bestFit="1" customWidth="1"/>
    <col min="11522" max="11522" width="14.59765625" bestFit="1" customWidth="1"/>
    <col min="11523" max="11523" width="34.86328125" bestFit="1" customWidth="1"/>
    <col min="11524" max="11524" width="34.86328125" customWidth="1"/>
    <col min="11525" max="11525" width="19.1328125" bestFit="1" customWidth="1"/>
    <col min="11526" max="11526" width="11.3984375" bestFit="1" customWidth="1"/>
    <col min="11529" max="11529" width="20" bestFit="1" customWidth="1"/>
    <col min="11530" max="11530" width="15.73046875" bestFit="1" customWidth="1"/>
    <col min="11531" max="11531" width="17.86328125" bestFit="1" customWidth="1"/>
    <col min="11532" max="11532" width="14.3984375" customWidth="1"/>
    <col min="11777" max="11777" width="10.265625" bestFit="1" customWidth="1"/>
    <col min="11778" max="11778" width="14.59765625" bestFit="1" customWidth="1"/>
    <col min="11779" max="11779" width="34.86328125" bestFit="1" customWidth="1"/>
    <col min="11780" max="11780" width="34.86328125" customWidth="1"/>
    <col min="11781" max="11781" width="19.1328125" bestFit="1" customWidth="1"/>
    <col min="11782" max="11782" width="11.3984375" bestFit="1" customWidth="1"/>
    <col min="11785" max="11785" width="20" bestFit="1" customWidth="1"/>
    <col min="11786" max="11786" width="15.73046875" bestFit="1" customWidth="1"/>
    <col min="11787" max="11787" width="17.86328125" bestFit="1" customWidth="1"/>
    <col min="11788" max="11788" width="14.3984375" customWidth="1"/>
    <col min="12033" max="12033" width="10.265625" bestFit="1" customWidth="1"/>
    <col min="12034" max="12034" width="14.59765625" bestFit="1" customWidth="1"/>
    <col min="12035" max="12035" width="34.86328125" bestFit="1" customWidth="1"/>
    <col min="12036" max="12036" width="34.86328125" customWidth="1"/>
    <col min="12037" max="12037" width="19.1328125" bestFit="1" customWidth="1"/>
    <col min="12038" max="12038" width="11.3984375" bestFit="1" customWidth="1"/>
    <col min="12041" max="12041" width="20" bestFit="1" customWidth="1"/>
    <col min="12042" max="12042" width="15.73046875" bestFit="1" customWidth="1"/>
    <col min="12043" max="12043" width="17.86328125" bestFit="1" customWidth="1"/>
    <col min="12044" max="12044" width="14.3984375" customWidth="1"/>
    <col min="12289" max="12289" width="10.265625" bestFit="1" customWidth="1"/>
    <col min="12290" max="12290" width="14.59765625" bestFit="1" customWidth="1"/>
    <col min="12291" max="12291" width="34.86328125" bestFit="1" customWidth="1"/>
    <col min="12292" max="12292" width="34.86328125" customWidth="1"/>
    <col min="12293" max="12293" width="19.1328125" bestFit="1" customWidth="1"/>
    <col min="12294" max="12294" width="11.3984375" bestFit="1" customWidth="1"/>
    <col min="12297" max="12297" width="20" bestFit="1" customWidth="1"/>
    <col min="12298" max="12298" width="15.73046875" bestFit="1" customWidth="1"/>
    <col min="12299" max="12299" width="17.86328125" bestFit="1" customWidth="1"/>
    <col min="12300" max="12300" width="14.3984375" customWidth="1"/>
    <col min="12545" max="12545" width="10.265625" bestFit="1" customWidth="1"/>
    <col min="12546" max="12546" width="14.59765625" bestFit="1" customWidth="1"/>
    <col min="12547" max="12547" width="34.86328125" bestFit="1" customWidth="1"/>
    <col min="12548" max="12548" width="34.86328125" customWidth="1"/>
    <col min="12549" max="12549" width="19.1328125" bestFit="1" customWidth="1"/>
    <col min="12550" max="12550" width="11.3984375" bestFit="1" customWidth="1"/>
    <col min="12553" max="12553" width="20" bestFit="1" customWidth="1"/>
    <col min="12554" max="12554" width="15.73046875" bestFit="1" customWidth="1"/>
    <col min="12555" max="12555" width="17.86328125" bestFit="1" customWidth="1"/>
    <col min="12556" max="12556" width="14.3984375" customWidth="1"/>
    <col min="12801" max="12801" width="10.265625" bestFit="1" customWidth="1"/>
    <col min="12802" max="12802" width="14.59765625" bestFit="1" customWidth="1"/>
    <col min="12803" max="12803" width="34.86328125" bestFit="1" customWidth="1"/>
    <col min="12804" max="12804" width="34.86328125" customWidth="1"/>
    <col min="12805" max="12805" width="19.1328125" bestFit="1" customWidth="1"/>
    <col min="12806" max="12806" width="11.3984375" bestFit="1" customWidth="1"/>
    <col min="12809" max="12809" width="20" bestFit="1" customWidth="1"/>
    <col min="12810" max="12810" width="15.73046875" bestFit="1" customWidth="1"/>
    <col min="12811" max="12811" width="17.86328125" bestFit="1" customWidth="1"/>
    <col min="12812" max="12812" width="14.3984375" customWidth="1"/>
    <col min="13057" max="13057" width="10.265625" bestFit="1" customWidth="1"/>
    <col min="13058" max="13058" width="14.59765625" bestFit="1" customWidth="1"/>
    <col min="13059" max="13059" width="34.86328125" bestFit="1" customWidth="1"/>
    <col min="13060" max="13060" width="34.86328125" customWidth="1"/>
    <col min="13061" max="13061" width="19.1328125" bestFit="1" customWidth="1"/>
    <col min="13062" max="13062" width="11.3984375" bestFit="1" customWidth="1"/>
    <col min="13065" max="13065" width="20" bestFit="1" customWidth="1"/>
    <col min="13066" max="13066" width="15.73046875" bestFit="1" customWidth="1"/>
    <col min="13067" max="13067" width="17.86328125" bestFit="1" customWidth="1"/>
    <col min="13068" max="13068" width="14.3984375" customWidth="1"/>
    <col min="13313" max="13313" width="10.265625" bestFit="1" customWidth="1"/>
    <col min="13314" max="13314" width="14.59765625" bestFit="1" customWidth="1"/>
    <col min="13315" max="13315" width="34.86328125" bestFit="1" customWidth="1"/>
    <col min="13316" max="13316" width="34.86328125" customWidth="1"/>
    <col min="13317" max="13317" width="19.1328125" bestFit="1" customWidth="1"/>
    <col min="13318" max="13318" width="11.3984375" bestFit="1" customWidth="1"/>
    <col min="13321" max="13321" width="20" bestFit="1" customWidth="1"/>
    <col min="13322" max="13322" width="15.73046875" bestFit="1" customWidth="1"/>
    <col min="13323" max="13323" width="17.86328125" bestFit="1" customWidth="1"/>
    <col min="13324" max="13324" width="14.3984375" customWidth="1"/>
    <col min="13569" max="13569" width="10.265625" bestFit="1" customWidth="1"/>
    <col min="13570" max="13570" width="14.59765625" bestFit="1" customWidth="1"/>
    <col min="13571" max="13571" width="34.86328125" bestFit="1" customWidth="1"/>
    <col min="13572" max="13572" width="34.86328125" customWidth="1"/>
    <col min="13573" max="13573" width="19.1328125" bestFit="1" customWidth="1"/>
    <col min="13574" max="13574" width="11.3984375" bestFit="1" customWidth="1"/>
    <col min="13577" max="13577" width="20" bestFit="1" customWidth="1"/>
    <col min="13578" max="13578" width="15.73046875" bestFit="1" customWidth="1"/>
    <col min="13579" max="13579" width="17.86328125" bestFit="1" customWidth="1"/>
    <col min="13580" max="13580" width="14.3984375" customWidth="1"/>
    <col min="13825" max="13825" width="10.265625" bestFit="1" customWidth="1"/>
    <col min="13826" max="13826" width="14.59765625" bestFit="1" customWidth="1"/>
    <col min="13827" max="13827" width="34.86328125" bestFit="1" customWidth="1"/>
    <col min="13828" max="13828" width="34.86328125" customWidth="1"/>
    <col min="13829" max="13829" width="19.1328125" bestFit="1" customWidth="1"/>
    <col min="13830" max="13830" width="11.3984375" bestFit="1" customWidth="1"/>
    <col min="13833" max="13833" width="20" bestFit="1" customWidth="1"/>
    <col min="13834" max="13834" width="15.73046875" bestFit="1" customWidth="1"/>
    <col min="13835" max="13835" width="17.86328125" bestFit="1" customWidth="1"/>
    <col min="13836" max="13836" width="14.3984375" customWidth="1"/>
    <col min="14081" max="14081" width="10.265625" bestFit="1" customWidth="1"/>
    <col min="14082" max="14082" width="14.59765625" bestFit="1" customWidth="1"/>
    <col min="14083" max="14083" width="34.86328125" bestFit="1" customWidth="1"/>
    <col min="14084" max="14084" width="34.86328125" customWidth="1"/>
    <col min="14085" max="14085" width="19.1328125" bestFit="1" customWidth="1"/>
    <col min="14086" max="14086" width="11.3984375" bestFit="1" customWidth="1"/>
    <col min="14089" max="14089" width="20" bestFit="1" customWidth="1"/>
    <col min="14090" max="14090" width="15.73046875" bestFit="1" customWidth="1"/>
    <col min="14091" max="14091" width="17.86328125" bestFit="1" customWidth="1"/>
    <col min="14092" max="14092" width="14.3984375" customWidth="1"/>
    <col min="14337" max="14337" width="10.265625" bestFit="1" customWidth="1"/>
    <col min="14338" max="14338" width="14.59765625" bestFit="1" customWidth="1"/>
    <col min="14339" max="14339" width="34.86328125" bestFit="1" customWidth="1"/>
    <col min="14340" max="14340" width="34.86328125" customWidth="1"/>
    <col min="14341" max="14341" width="19.1328125" bestFit="1" customWidth="1"/>
    <col min="14342" max="14342" width="11.3984375" bestFit="1" customWidth="1"/>
    <col min="14345" max="14345" width="20" bestFit="1" customWidth="1"/>
    <col min="14346" max="14346" width="15.73046875" bestFit="1" customWidth="1"/>
    <col min="14347" max="14347" width="17.86328125" bestFit="1" customWidth="1"/>
    <col min="14348" max="14348" width="14.3984375" customWidth="1"/>
    <col min="14593" max="14593" width="10.265625" bestFit="1" customWidth="1"/>
    <col min="14594" max="14594" width="14.59765625" bestFit="1" customWidth="1"/>
    <col min="14595" max="14595" width="34.86328125" bestFit="1" customWidth="1"/>
    <col min="14596" max="14596" width="34.86328125" customWidth="1"/>
    <col min="14597" max="14597" width="19.1328125" bestFit="1" customWidth="1"/>
    <col min="14598" max="14598" width="11.3984375" bestFit="1" customWidth="1"/>
    <col min="14601" max="14601" width="20" bestFit="1" customWidth="1"/>
    <col min="14602" max="14602" width="15.73046875" bestFit="1" customWidth="1"/>
    <col min="14603" max="14603" width="17.86328125" bestFit="1" customWidth="1"/>
    <col min="14604" max="14604" width="14.3984375" customWidth="1"/>
    <col min="14849" max="14849" width="10.265625" bestFit="1" customWidth="1"/>
    <col min="14850" max="14850" width="14.59765625" bestFit="1" customWidth="1"/>
    <col min="14851" max="14851" width="34.86328125" bestFit="1" customWidth="1"/>
    <col min="14852" max="14852" width="34.86328125" customWidth="1"/>
    <col min="14853" max="14853" width="19.1328125" bestFit="1" customWidth="1"/>
    <col min="14854" max="14854" width="11.3984375" bestFit="1" customWidth="1"/>
    <col min="14857" max="14857" width="20" bestFit="1" customWidth="1"/>
    <col min="14858" max="14858" width="15.73046875" bestFit="1" customWidth="1"/>
    <col min="14859" max="14859" width="17.86328125" bestFit="1" customWidth="1"/>
    <col min="14860" max="14860" width="14.3984375" customWidth="1"/>
    <col min="15105" max="15105" width="10.265625" bestFit="1" customWidth="1"/>
    <col min="15106" max="15106" width="14.59765625" bestFit="1" customWidth="1"/>
    <col min="15107" max="15107" width="34.86328125" bestFit="1" customWidth="1"/>
    <col min="15108" max="15108" width="34.86328125" customWidth="1"/>
    <col min="15109" max="15109" width="19.1328125" bestFit="1" customWidth="1"/>
    <col min="15110" max="15110" width="11.3984375" bestFit="1" customWidth="1"/>
    <col min="15113" max="15113" width="20" bestFit="1" customWidth="1"/>
    <col min="15114" max="15114" width="15.73046875" bestFit="1" customWidth="1"/>
    <col min="15115" max="15115" width="17.86328125" bestFit="1" customWidth="1"/>
    <col min="15116" max="15116" width="14.3984375" customWidth="1"/>
    <col min="15361" max="15361" width="10.265625" bestFit="1" customWidth="1"/>
    <col min="15362" max="15362" width="14.59765625" bestFit="1" customWidth="1"/>
    <col min="15363" max="15363" width="34.86328125" bestFit="1" customWidth="1"/>
    <col min="15364" max="15364" width="34.86328125" customWidth="1"/>
    <col min="15365" max="15365" width="19.1328125" bestFit="1" customWidth="1"/>
    <col min="15366" max="15366" width="11.3984375" bestFit="1" customWidth="1"/>
    <col min="15369" max="15369" width="20" bestFit="1" customWidth="1"/>
    <col min="15370" max="15370" width="15.73046875" bestFit="1" customWidth="1"/>
    <col min="15371" max="15371" width="17.86328125" bestFit="1" customWidth="1"/>
    <col min="15372" max="15372" width="14.3984375" customWidth="1"/>
    <col min="15617" max="15617" width="10.265625" bestFit="1" customWidth="1"/>
    <col min="15618" max="15618" width="14.59765625" bestFit="1" customWidth="1"/>
    <col min="15619" max="15619" width="34.86328125" bestFit="1" customWidth="1"/>
    <col min="15620" max="15620" width="34.86328125" customWidth="1"/>
    <col min="15621" max="15621" width="19.1328125" bestFit="1" customWidth="1"/>
    <col min="15622" max="15622" width="11.3984375" bestFit="1" customWidth="1"/>
    <col min="15625" max="15625" width="20" bestFit="1" customWidth="1"/>
    <col min="15626" max="15626" width="15.73046875" bestFit="1" customWidth="1"/>
    <col min="15627" max="15627" width="17.86328125" bestFit="1" customWidth="1"/>
    <col min="15628" max="15628" width="14.3984375" customWidth="1"/>
    <col min="15873" max="15873" width="10.265625" bestFit="1" customWidth="1"/>
    <col min="15874" max="15874" width="14.59765625" bestFit="1" customWidth="1"/>
    <col min="15875" max="15875" width="34.86328125" bestFit="1" customWidth="1"/>
    <col min="15876" max="15876" width="34.86328125" customWidth="1"/>
    <col min="15877" max="15877" width="19.1328125" bestFit="1" customWidth="1"/>
    <col min="15878" max="15878" width="11.3984375" bestFit="1" customWidth="1"/>
    <col min="15881" max="15881" width="20" bestFit="1" customWidth="1"/>
    <col min="15882" max="15882" width="15.73046875" bestFit="1" customWidth="1"/>
    <col min="15883" max="15883" width="17.86328125" bestFit="1" customWidth="1"/>
    <col min="15884" max="15884" width="14.3984375" customWidth="1"/>
    <col min="16129" max="16129" width="10.265625" bestFit="1" customWidth="1"/>
    <col min="16130" max="16130" width="14.59765625" bestFit="1" customWidth="1"/>
    <col min="16131" max="16131" width="34.86328125" bestFit="1" customWidth="1"/>
    <col min="16132" max="16132" width="34.86328125" customWidth="1"/>
    <col min="16133" max="16133" width="19.1328125" bestFit="1" customWidth="1"/>
    <col min="16134" max="16134" width="11.3984375" bestFit="1" customWidth="1"/>
    <col min="16137" max="16137" width="20" bestFit="1" customWidth="1"/>
    <col min="16138" max="16138" width="15.73046875" bestFit="1" customWidth="1"/>
    <col min="16139" max="16139" width="17.86328125" bestFit="1" customWidth="1"/>
    <col min="16140" max="16140" width="14.3984375" customWidth="1"/>
  </cols>
  <sheetData>
    <row r="1" spans="1:12" ht="242.25" customHeight="1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24" customHeight="1" x14ac:dyDescent="0.45">
      <c r="A2" s="22" t="s">
        <v>1</v>
      </c>
      <c r="B2" s="22" t="s">
        <v>2</v>
      </c>
      <c r="C2" s="22" t="s">
        <v>3</v>
      </c>
      <c r="D2" s="24" t="s">
        <v>4</v>
      </c>
      <c r="E2" s="22" t="s">
        <v>5</v>
      </c>
      <c r="F2" s="22" t="s">
        <v>6</v>
      </c>
      <c r="G2" s="22"/>
      <c r="H2" s="22"/>
      <c r="I2" s="21" t="s">
        <v>7</v>
      </c>
      <c r="J2" s="21" t="s">
        <v>8</v>
      </c>
      <c r="K2" s="21" t="s">
        <v>9</v>
      </c>
      <c r="L2" s="21" t="s">
        <v>10</v>
      </c>
    </row>
    <row r="3" spans="1:12" s="1" customFormat="1" ht="24" customHeight="1" x14ac:dyDescent="0.45">
      <c r="A3" s="22"/>
      <c r="B3" s="22"/>
      <c r="C3" s="22"/>
      <c r="D3" s="25"/>
      <c r="E3" s="22"/>
      <c r="F3" s="2" t="s">
        <v>11</v>
      </c>
      <c r="G3" s="2" t="s">
        <v>12</v>
      </c>
      <c r="H3" s="2" t="s">
        <v>13</v>
      </c>
      <c r="I3" s="22"/>
      <c r="J3" s="22"/>
      <c r="K3" s="22"/>
      <c r="L3" s="22"/>
    </row>
    <row r="4" spans="1:12" ht="17.25" customHeight="1" x14ac:dyDescent="0.45">
      <c r="A4" s="3">
        <v>102701</v>
      </c>
      <c r="B4" s="4" t="s">
        <v>14</v>
      </c>
      <c r="C4" s="4" t="s">
        <v>15</v>
      </c>
      <c r="D4" s="5">
        <f>VLOOKUP(A4,'[1]2021 Master Product'!$A$1:$D$65536,4,FALSE)</f>
        <v>3232870110276</v>
      </c>
      <c r="E4" s="6">
        <v>6</v>
      </c>
      <c r="F4" s="7" t="s">
        <v>16</v>
      </c>
      <c r="G4" s="7" t="s">
        <v>17</v>
      </c>
      <c r="H4" s="7" t="s">
        <v>18</v>
      </c>
      <c r="I4" s="8">
        <f>VLOOKUP(A4,'[1]2021 Master Product'!$A$1:$AA$65536,11,FALSE)</f>
        <v>192</v>
      </c>
      <c r="J4" s="8">
        <f>VLOOKUP(A4,'[1]2021 Master Product'!$A$1:$AA$65536,12,FALSE)</f>
        <v>384</v>
      </c>
      <c r="K4" s="8">
        <f t="shared" ref="K4:L11" si="0">I4/6</f>
        <v>32</v>
      </c>
      <c r="L4" s="8">
        <f t="shared" si="0"/>
        <v>64</v>
      </c>
    </row>
    <row r="5" spans="1:12" ht="17.25" customHeight="1" x14ac:dyDescent="0.45">
      <c r="A5" s="3">
        <v>102001</v>
      </c>
      <c r="B5" s="4" t="s">
        <v>14</v>
      </c>
      <c r="C5" s="4" t="s">
        <v>19</v>
      </c>
      <c r="D5" s="5">
        <f>VLOOKUP(A5,'[1]2021 Master Product'!$A$1:$D$65536,4,FALSE)</f>
        <v>3232870110207</v>
      </c>
      <c r="E5" s="6">
        <v>6</v>
      </c>
      <c r="F5" s="7" t="s">
        <v>20</v>
      </c>
      <c r="G5" s="7" t="s">
        <v>21</v>
      </c>
      <c r="H5" s="7" t="s">
        <v>22</v>
      </c>
      <c r="I5" s="8">
        <f>VLOOKUP(A5,'[1]2021 Master Product'!$A$1:$AA$65536,11,FALSE)</f>
        <v>165</v>
      </c>
      <c r="J5" s="8">
        <f>VLOOKUP(A5,'[1]2021 Master Product'!$A$1:$AA$65536,12,FALSE)</f>
        <v>330</v>
      </c>
      <c r="K5" s="8">
        <f t="shared" si="0"/>
        <v>27.5</v>
      </c>
      <c r="L5" s="8">
        <f t="shared" si="0"/>
        <v>55</v>
      </c>
    </row>
    <row r="6" spans="1:12" ht="17.25" customHeight="1" x14ac:dyDescent="0.45">
      <c r="A6" s="3">
        <v>102101</v>
      </c>
      <c r="B6" s="4" t="s">
        <v>14</v>
      </c>
      <c r="C6" s="4" t="s">
        <v>23</v>
      </c>
      <c r="D6" s="5">
        <f>VLOOKUP(A6,'[1]2021 Master Product'!$A$1:$D$65536,4,FALSE)</f>
        <v>3232870110214</v>
      </c>
      <c r="E6" s="6">
        <v>6</v>
      </c>
      <c r="F6" s="7" t="s">
        <v>24</v>
      </c>
      <c r="G6" s="7" t="s">
        <v>25</v>
      </c>
      <c r="H6" s="7" t="s">
        <v>26</v>
      </c>
      <c r="I6" s="8">
        <f>VLOOKUP(A6,'[1]2021 Master Product'!$A$1:$AA$65536,11,FALSE)</f>
        <v>252</v>
      </c>
      <c r="J6" s="8">
        <f>VLOOKUP(A6,'[1]2021 Master Product'!$A$1:$AA$65536,12,FALSE)</f>
        <v>504</v>
      </c>
      <c r="K6" s="8">
        <f t="shared" si="0"/>
        <v>42</v>
      </c>
      <c r="L6" s="8">
        <f t="shared" si="0"/>
        <v>84</v>
      </c>
    </row>
    <row r="7" spans="1:12" ht="17.25" customHeight="1" x14ac:dyDescent="0.45">
      <c r="A7" s="3">
        <v>102201</v>
      </c>
      <c r="B7" s="4" t="s">
        <v>14</v>
      </c>
      <c r="C7" s="4" t="s">
        <v>27</v>
      </c>
      <c r="D7" s="5">
        <f>VLOOKUP(A7,'[1]2021 Master Product'!$A$1:$D$65536,4,FALSE)</f>
        <v>3232870110221</v>
      </c>
      <c r="E7" s="6">
        <v>6</v>
      </c>
      <c r="F7" s="7" t="s">
        <v>28</v>
      </c>
      <c r="G7" s="7" t="s">
        <v>25</v>
      </c>
      <c r="H7" s="7" t="s">
        <v>29</v>
      </c>
      <c r="I7" s="8">
        <f>VLOOKUP(A7,'[1]2021 Master Product'!$A$1:$AA$65536,11,FALSE)</f>
        <v>192</v>
      </c>
      <c r="J7" s="8">
        <f>VLOOKUP(A7,'[1]2021 Master Product'!$A$1:$AA$65536,12,FALSE)</f>
        <v>384</v>
      </c>
      <c r="K7" s="8">
        <f t="shared" si="0"/>
        <v>32</v>
      </c>
      <c r="L7" s="8">
        <f t="shared" si="0"/>
        <v>64</v>
      </c>
    </row>
    <row r="8" spans="1:12" ht="17.25" customHeight="1" x14ac:dyDescent="0.45">
      <c r="A8" s="3">
        <v>102301</v>
      </c>
      <c r="B8" s="4" t="s">
        <v>14</v>
      </c>
      <c r="C8" s="4" t="s">
        <v>30</v>
      </c>
      <c r="D8" s="5" t="str">
        <f>VLOOKUP(A8,'[1]2021 Master Product'!$A$1:$D$65536,4,FALSE)</f>
        <v>3232870110238</v>
      </c>
      <c r="E8" s="6">
        <v>6</v>
      </c>
      <c r="F8" s="7" t="s">
        <v>31</v>
      </c>
      <c r="G8" s="7" t="s">
        <v>21</v>
      </c>
      <c r="H8" s="7" t="s">
        <v>32</v>
      </c>
      <c r="I8" s="8">
        <f>VLOOKUP(A8,'[1]2021 Master Product'!$A$1:$AA$65536,11,FALSE)</f>
        <v>165</v>
      </c>
      <c r="J8" s="8">
        <f>VLOOKUP(A8,'[1]2021 Master Product'!$A$1:$AA$65536,12,FALSE)</f>
        <v>330</v>
      </c>
      <c r="K8" s="8">
        <f t="shared" si="0"/>
        <v>27.5</v>
      </c>
      <c r="L8" s="8">
        <f t="shared" si="0"/>
        <v>55</v>
      </c>
    </row>
    <row r="9" spans="1:12" ht="17.25" customHeight="1" x14ac:dyDescent="0.45">
      <c r="A9" s="9">
        <v>123701</v>
      </c>
      <c r="B9" s="4" t="s">
        <v>33</v>
      </c>
      <c r="C9" s="4" t="s">
        <v>34</v>
      </c>
      <c r="D9" s="5">
        <f>VLOOKUP(A9,'[1]2021 Master Product'!$A$1:$D$65536,4,FALSE)</f>
        <v>3232870112379</v>
      </c>
      <c r="E9" s="6">
        <v>6</v>
      </c>
      <c r="F9" s="7" t="s">
        <v>35</v>
      </c>
      <c r="G9" s="7" t="s">
        <v>36</v>
      </c>
      <c r="H9" s="7" t="s">
        <v>37</v>
      </c>
      <c r="I9" s="8">
        <f>VLOOKUP(A9,'[1]2021 Master Product'!$A$1:$AA$65536,11,FALSE)</f>
        <v>192</v>
      </c>
      <c r="J9" s="8">
        <f>VLOOKUP(A9,'[1]2021 Master Product'!$A$1:$AA$65536,12,FALSE)</f>
        <v>384</v>
      </c>
      <c r="K9" s="8">
        <f t="shared" si="0"/>
        <v>32</v>
      </c>
      <c r="L9" s="8">
        <f t="shared" si="0"/>
        <v>64</v>
      </c>
    </row>
    <row r="10" spans="1:12" ht="17.25" customHeight="1" x14ac:dyDescent="0.45">
      <c r="A10" s="9">
        <v>123201</v>
      </c>
      <c r="B10" s="4" t="s">
        <v>33</v>
      </c>
      <c r="C10" s="4" t="s">
        <v>38</v>
      </c>
      <c r="D10" s="5">
        <f>VLOOKUP(A10,'[1]2021 Master Product'!$A$1:$D$65536,4,FALSE)</f>
        <v>3232870112324</v>
      </c>
      <c r="E10" s="6">
        <v>6</v>
      </c>
      <c r="F10" s="7" t="s">
        <v>39</v>
      </c>
      <c r="G10" s="7" t="s">
        <v>40</v>
      </c>
      <c r="H10" s="7" t="s">
        <v>41</v>
      </c>
      <c r="I10" s="8">
        <f>VLOOKUP(A10,'[1]2021 Master Product'!$A$1:$AA$65536,11,FALSE)</f>
        <v>195</v>
      </c>
      <c r="J10" s="8">
        <f>VLOOKUP(A10,'[1]2021 Master Product'!$A$1:$AA$65536,12,FALSE)</f>
        <v>384</v>
      </c>
      <c r="K10" s="8">
        <f t="shared" si="0"/>
        <v>32.5</v>
      </c>
      <c r="L10" s="8">
        <f t="shared" si="0"/>
        <v>64</v>
      </c>
    </row>
    <row r="11" spans="1:12" ht="17.25" customHeight="1" x14ac:dyDescent="0.45">
      <c r="A11" s="9">
        <v>123301</v>
      </c>
      <c r="B11" s="4" t="s">
        <v>33</v>
      </c>
      <c r="C11" s="4" t="s">
        <v>42</v>
      </c>
      <c r="D11" s="5">
        <f>VLOOKUP(A11,'[1]2021 Master Product'!$A$1:$D$65536,4,FALSE)</f>
        <v>3232870112331</v>
      </c>
      <c r="E11" s="6">
        <v>6</v>
      </c>
      <c r="F11" s="7" t="s">
        <v>43</v>
      </c>
      <c r="G11" s="7" t="s">
        <v>44</v>
      </c>
      <c r="H11" s="7" t="s">
        <v>37</v>
      </c>
      <c r="I11" s="8">
        <f>VLOOKUP(A11,'[1]2021 Master Product'!$A$1:$AA$65536,11,FALSE)</f>
        <v>165</v>
      </c>
      <c r="J11" s="8">
        <f>VLOOKUP(A11,'[1]2021 Master Product'!$A$1:$AA$65536,12,FALSE)</f>
        <v>330</v>
      </c>
      <c r="K11" s="8">
        <f t="shared" si="0"/>
        <v>27.5</v>
      </c>
      <c r="L11" s="8">
        <f t="shared" si="0"/>
        <v>55</v>
      </c>
    </row>
    <row r="12" spans="1:12" ht="17.25" customHeight="1" x14ac:dyDescent="0.45">
      <c r="A12" s="3">
        <v>613201</v>
      </c>
      <c r="B12" s="4" t="s">
        <v>45</v>
      </c>
      <c r="C12" s="4" t="s">
        <v>46</v>
      </c>
      <c r="D12" s="5">
        <f>VLOOKUP(A12,'[1]2021 Master Product'!$A$1:$D$65536,4,FALSE)</f>
        <v>3232870134357</v>
      </c>
      <c r="E12" s="10">
        <v>6</v>
      </c>
      <c r="F12" s="7" t="s">
        <v>28</v>
      </c>
      <c r="G12" s="7" t="s">
        <v>47</v>
      </c>
      <c r="H12" s="7" t="s">
        <v>48</v>
      </c>
      <c r="I12" s="8">
        <v>35</v>
      </c>
      <c r="J12" s="8">
        <v>77</v>
      </c>
      <c r="K12" s="8">
        <v>5.833333333333333</v>
      </c>
      <c r="L12" s="8">
        <v>12.95</v>
      </c>
    </row>
    <row r="13" spans="1:12" ht="17.25" customHeight="1" x14ac:dyDescent="0.45">
      <c r="A13" s="3">
        <v>611601</v>
      </c>
      <c r="B13" s="4" t="s">
        <v>49</v>
      </c>
      <c r="C13" s="4" t="s">
        <v>50</v>
      </c>
      <c r="D13" s="5">
        <f>VLOOKUP(A13,'[1]2021 Master Product'!$A$1:$D$65536,4,FALSE)</f>
        <v>3232870074660</v>
      </c>
      <c r="E13" s="6">
        <v>6</v>
      </c>
      <c r="F13" s="7" t="s">
        <v>51</v>
      </c>
      <c r="G13" s="7" t="s">
        <v>21</v>
      </c>
      <c r="H13" s="7" t="s">
        <v>52</v>
      </c>
      <c r="I13" s="8">
        <v>30</v>
      </c>
      <c r="J13" s="8">
        <v>65</v>
      </c>
      <c r="K13" s="8">
        <v>5</v>
      </c>
      <c r="L13" s="8">
        <v>10.95</v>
      </c>
    </row>
    <row r="14" spans="1:12" ht="17.25" customHeight="1" x14ac:dyDescent="0.45">
      <c r="A14" s="3">
        <v>611701</v>
      </c>
      <c r="B14" s="4" t="s">
        <v>49</v>
      </c>
      <c r="C14" s="4" t="s">
        <v>53</v>
      </c>
      <c r="D14" s="5">
        <f>VLOOKUP(A14,'[1]2021 Master Product'!$A$1:$D$65536,4,FALSE)</f>
        <v>3232870074677</v>
      </c>
      <c r="E14" s="6">
        <v>6</v>
      </c>
      <c r="F14" s="7" t="s">
        <v>54</v>
      </c>
      <c r="G14" s="7" t="s">
        <v>47</v>
      </c>
      <c r="H14" s="7" t="s">
        <v>55</v>
      </c>
      <c r="I14" s="8">
        <v>27</v>
      </c>
      <c r="J14" s="8">
        <v>59</v>
      </c>
      <c r="K14" s="8">
        <v>4.5</v>
      </c>
      <c r="L14" s="8">
        <v>9.9499999999999993</v>
      </c>
    </row>
    <row r="15" spans="1:12" ht="17.25" customHeight="1" x14ac:dyDescent="0.45">
      <c r="A15" s="3">
        <v>630301</v>
      </c>
      <c r="B15" s="4" t="s">
        <v>56</v>
      </c>
      <c r="C15" s="4" t="s">
        <v>57</v>
      </c>
      <c r="D15" s="5">
        <f>VLOOKUP(A15,'[1]2021 Master Product'!$A$1:$D$65536,4,FALSE)</f>
        <v>3232870167867</v>
      </c>
      <c r="E15" s="10">
        <v>6</v>
      </c>
      <c r="F15" s="7" t="s">
        <v>40</v>
      </c>
      <c r="G15" s="7" t="s">
        <v>58</v>
      </c>
      <c r="H15" s="7" t="s">
        <v>59</v>
      </c>
      <c r="I15" s="8">
        <v>32</v>
      </c>
      <c r="J15" s="8">
        <v>69</v>
      </c>
      <c r="K15" s="8">
        <v>5.333333333333333</v>
      </c>
      <c r="L15" s="8">
        <v>11.95</v>
      </c>
    </row>
    <row r="16" spans="1:12" ht="17.25" customHeight="1" x14ac:dyDescent="0.45">
      <c r="A16" s="3">
        <v>609001</v>
      </c>
      <c r="B16" s="4" t="s">
        <v>60</v>
      </c>
      <c r="C16" s="4" t="s">
        <v>61</v>
      </c>
      <c r="D16" s="5">
        <f>VLOOKUP(A16,'[1]2021 Master Product'!$A$1:$D$65536,4,FALSE)</f>
        <v>3232870160905</v>
      </c>
      <c r="E16" s="6">
        <v>6</v>
      </c>
      <c r="F16" s="7" t="s">
        <v>62</v>
      </c>
      <c r="G16" s="7" t="s">
        <v>47</v>
      </c>
      <c r="H16" s="7"/>
      <c r="I16" s="8">
        <v>18</v>
      </c>
      <c r="J16" s="8">
        <v>39</v>
      </c>
      <c r="K16" s="8">
        <v>3</v>
      </c>
      <c r="L16" s="8">
        <v>6.5</v>
      </c>
    </row>
    <row r="17" spans="1:12" ht="17.25" customHeight="1" x14ac:dyDescent="0.45">
      <c r="A17" s="9">
        <v>640201</v>
      </c>
      <c r="B17" s="11" t="s">
        <v>56</v>
      </c>
      <c r="C17" s="11" t="s">
        <v>63</v>
      </c>
      <c r="D17" s="5" t="str">
        <f>VLOOKUP(A17,'[1]2021 Master Product'!$A$1:$D$65536,4,FALSE)</f>
        <v>3232870262982</v>
      </c>
      <c r="E17" s="12">
        <v>1</v>
      </c>
      <c r="F17" s="7" t="s">
        <v>64</v>
      </c>
      <c r="G17" s="7" t="s">
        <v>47</v>
      </c>
      <c r="H17" s="7" t="s">
        <v>65</v>
      </c>
      <c r="I17" s="8">
        <v>9</v>
      </c>
      <c r="J17" s="8">
        <v>21</v>
      </c>
      <c r="K17" s="8">
        <v>9</v>
      </c>
      <c r="L17" s="8">
        <v>21</v>
      </c>
    </row>
    <row r="18" spans="1:12" ht="17.25" customHeight="1" x14ac:dyDescent="0.45">
      <c r="A18" s="3">
        <v>740901</v>
      </c>
      <c r="B18" s="4" t="s">
        <v>60</v>
      </c>
      <c r="C18" s="4" t="s">
        <v>66</v>
      </c>
      <c r="D18" s="5">
        <f>VLOOKUP(A18,'[1]2021 Master Product'!$A$1:$D$65536,4,FALSE)</f>
        <v>3232870174094</v>
      </c>
      <c r="E18" s="6">
        <v>6</v>
      </c>
      <c r="F18" s="7" t="s">
        <v>67</v>
      </c>
      <c r="G18" s="7" t="s">
        <v>68</v>
      </c>
      <c r="H18" s="7" t="s">
        <v>69</v>
      </c>
      <c r="I18" s="8">
        <v>90</v>
      </c>
      <c r="J18" s="8">
        <v>198</v>
      </c>
      <c r="K18" s="8">
        <v>15</v>
      </c>
      <c r="L18" s="8">
        <v>33</v>
      </c>
    </row>
    <row r="19" spans="1:12" ht="17.25" customHeight="1" x14ac:dyDescent="0.45">
      <c r="A19" s="3">
        <v>705001</v>
      </c>
      <c r="B19" s="4" t="s">
        <v>60</v>
      </c>
      <c r="C19" s="4" t="s">
        <v>70</v>
      </c>
      <c r="D19" s="5">
        <f>VLOOKUP(A19,'[1]2021 Master Product'!$A$1:$D$65536,4,FALSE)</f>
        <v>3232870170508</v>
      </c>
      <c r="E19" s="6">
        <v>1</v>
      </c>
      <c r="F19" s="7" t="s">
        <v>71</v>
      </c>
      <c r="G19" s="7" t="s">
        <v>72</v>
      </c>
      <c r="H19" s="7" t="s">
        <v>73</v>
      </c>
      <c r="I19" s="8">
        <v>35</v>
      </c>
      <c r="J19" s="8">
        <v>77</v>
      </c>
      <c r="K19" s="8">
        <v>35</v>
      </c>
      <c r="L19" s="8">
        <v>77</v>
      </c>
    </row>
    <row r="20" spans="1:12" ht="17.25" customHeight="1" x14ac:dyDescent="0.45">
      <c r="A20" s="3">
        <v>608501</v>
      </c>
      <c r="B20" s="4" t="s">
        <v>60</v>
      </c>
      <c r="C20" s="4" t="s">
        <v>74</v>
      </c>
      <c r="D20" s="5">
        <f>VLOOKUP(A20,'[1]2021 Master Product'!$A$1:$D$65536,4,FALSE)</f>
        <v>3232870160851</v>
      </c>
      <c r="E20" s="6">
        <v>6</v>
      </c>
      <c r="F20" s="7" t="s">
        <v>75</v>
      </c>
      <c r="G20" s="7" t="s">
        <v>76</v>
      </c>
      <c r="H20" s="7" t="s">
        <v>77</v>
      </c>
      <c r="I20" s="8">
        <v>30</v>
      </c>
      <c r="J20" s="8">
        <v>65</v>
      </c>
      <c r="K20" s="8">
        <v>5</v>
      </c>
      <c r="L20" s="8">
        <v>10.95</v>
      </c>
    </row>
    <row r="21" spans="1:12" ht="17.25" customHeight="1" x14ac:dyDescent="0.45">
      <c r="A21" s="3">
        <v>642201</v>
      </c>
      <c r="B21" s="4" t="s">
        <v>60</v>
      </c>
      <c r="C21" s="4" t="s">
        <v>78</v>
      </c>
      <c r="D21" s="5">
        <f>VLOOKUP(A21,'[1]2021 Master Product'!$A$1:$D$65536,4,FALSE)</f>
        <v>3232870284342</v>
      </c>
      <c r="E21" s="6">
        <v>1</v>
      </c>
      <c r="F21" s="7" t="s">
        <v>79</v>
      </c>
      <c r="G21" s="7" t="s">
        <v>47</v>
      </c>
      <c r="H21" s="7" t="s">
        <v>80</v>
      </c>
      <c r="I21" s="8">
        <v>20</v>
      </c>
      <c r="J21" s="8">
        <v>40</v>
      </c>
      <c r="K21" s="8">
        <v>20</v>
      </c>
      <c r="L21" s="8">
        <v>40</v>
      </c>
    </row>
    <row r="22" spans="1:12" ht="17.25" customHeight="1" x14ac:dyDescent="0.45">
      <c r="A22" s="3">
        <v>638801</v>
      </c>
      <c r="B22" s="4" t="s">
        <v>56</v>
      </c>
      <c r="C22" s="4" t="s">
        <v>81</v>
      </c>
      <c r="D22" s="5">
        <f>VLOOKUP(A22,'[1]2021 Master Product'!$A$1:$D$65536,4,FALSE)</f>
        <v>3232870231841</v>
      </c>
      <c r="E22" s="6">
        <v>6</v>
      </c>
      <c r="F22" s="7" t="s">
        <v>82</v>
      </c>
      <c r="G22" s="7" t="s">
        <v>47</v>
      </c>
      <c r="H22" s="7" t="s">
        <v>80</v>
      </c>
      <c r="I22" s="8">
        <v>32</v>
      </c>
      <c r="J22" s="8">
        <v>69</v>
      </c>
      <c r="K22" s="8">
        <v>5.33</v>
      </c>
      <c r="L22" s="8">
        <v>11.95</v>
      </c>
    </row>
    <row r="23" spans="1:12" ht="17.25" customHeight="1" x14ac:dyDescent="0.45">
      <c r="A23" s="3">
        <v>622201</v>
      </c>
      <c r="B23" s="4" t="s">
        <v>60</v>
      </c>
      <c r="C23" s="4" t="s">
        <v>83</v>
      </c>
      <c r="D23" s="5">
        <f>VLOOKUP(A23,'[1]2021 Master Product'!$A$1:$D$65536,4,FALSE)</f>
        <v>3232870095139</v>
      </c>
      <c r="E23" s="6">
        <v>6</v>
      </c>
      <c r="F23" s="7" t="s">
        <v>84</v>
      </c>
      <c r="G23" s="7" t="s">
        <v>25</v>
      </c>
      <c r="H23" s="7" t="s">
        <v>85</v>
      </c>
      <c r="I23" s="8">
        <v>36</v>
      </c>
      <c r="J23" s="8">
        <v>79</v>
      </c>
      <c r="K23" s="8">
        <v>6</v>
      </c>
      <c r="L23" s="8">
        <v>13.5</v>
      </c>
    </row>
    <row r="24" spans="1:12" ht="17.25" customHeight="1" x14ac:dyDescent="0.45">
      <c r="A24" s="3">
        <v>607001</v>
      </c>
      <c r="B24" s="4" t="s">
        <v>60</v>
      </c>
      <c r="C24" s="4" t="s">
        <v>86</v>
      </c>
      <c r="D24" s="5">
        <f>VLOOKUP(A24,'[1]2021 Master Product'!$A$1:$D$65536,4,FALSE)</f>
        <v>3232870160707</v>
      </c>
      <c r="E24" s="6">
        <v>6</v>
      </c>
      <c r="F24" s="7" t="s">
        <v>87</v>
      </c>
      <c r="G24" s="7" t="s">
        <v>82</v>
      </c>
      <c r="H24" s="7" t="s">
        <v>55</v>
      </c>
      <c r="I24" s="8">
        <v>27</v>
      </c>
      <c r="J24" s="8">
        <v>59</v>
      </c>
      <c r="K24" s="8">
        <v>4.5</v>
      </c>
      <c r="L24" s="8">
        <v>9.9499999999999993</v>
      </c>
    </row>
    <row r="25" spans="1:12" ht="17.25" customHeight="1" x14ac:dyDescent="0.45">
      <c r="A25" s="3">
        <v>606701</v>
      </c>
      <c r="B25" s="4" t="s">
        <v>60</v>
      </c>
      <c r="C25" s="4" t="s">
        <v>88</v>
      </c>
      <c r="D25" s="5">
        <f>VLOOKUP(A25,'[1]2021 Master Product'!$A$1:$D$65536,4,FALSE)</f>
        <v>3232870160677</v>
      </c>
      <c r="E25" s="6">
        <v>6</v>
      </c>
      <c r="F25" s="7" t="s">
        <v>89</v>
      </c>
      <c r="G25" s="7" t="s">
        <v>21</v>
      </c>
      <c r="H25" s="7" t="s">
        <v>90</v>
      </c>
      <c r="I25" s="8">
        <v>30</v>
      </c>
      <c r="J25" s="8">
        <v>65</v>
      </c>
      <c r="K25" s="8">
        <v>5</v>
      </c>
      <c r="L25" s="8">
        <v>10.95</v>
      </c>
    </row>
    <row r="26" spans="1:12" ht="17.25" customHeight="1" x14ac:dyDescent="0.45">
      <c r="A26" s="3">
        <v>630701</v>
      </c>
      <c r="B26" s="13" t="s">
        <v>56</v>
      </c>
      <c r="C26" s="4" t="s">
        <v>91</v>
      </c>
      <c r="D26" s="5">
        <f>VLOOKUP(A26,'[1]2021 Master Product'!$A$1:$D$65536,4,FALSE)</f>
        <v>3232870167935</v>
      </c>
      <c r="E26" s="10">
        <v>6</v>
      </c>
      <c r="F26" s="7" t="s">
        <v>87</v>
      </c>
      <c r="G26" s="7" t="s">
        <v>68</v>
      </c>
      <c r="H26" s="7" t="s">
        <v>80</v>
      </c>
      <c r="I26" s="8">
        <v>27</v>
      </c>
      <c r="J26" s="8">
        <v>59</v>
      </c>
      <c r="K26" s="8">
        <v>4.5</v>
      </c>
      <c r="L26" s="8">
        <v>9.9499999999999993</v>
      </c>
    </row>
    <row r="27" spans="1:12" ht="17.25" customHeight="1" x14ac:dyDescent="0.45">
      <c r="A27" s="3">
        <v>614001</v>
      </c>
      <c r="B27" s="4" t="s">
        <v>56</v>
      </c>
      <c r="C27" s="4" t="s">
        <v>92</v>
      </c>
      <c r="D27" s="5">
        <f>VLOOKUP(A27,'[1]2021 Master Product'!$A$1:$D$65536,4,FALSE)</f>
        <v>3232870189616</v>
      </c>
      <c r="E27" s="6">
        <v>6</v>
      </c>
      <c r="F27" s="7" t="s">
        <v>72</v>
      </c>
      <c r="G27" s="7" t="s">
        <v>47</v>
      </c>
      <c r="H27" s="7" t="s">
        <v>93</v>
      </c>
      <c r="I27" s="8">
        <v>25</v>
      </c>
      <c r="J27" s="8">
        <v>55</v>
      </c>
      <c r="K27" s="8">
        <v>4.166666666666667</v>
      </c>
      <c r="L27" s="8">
        <v>8.9499999999999993</v>
      </c>
    </row>
    <row r="28" spans="1:12" ht="17.25" customHeight="1" x14ac:dyDescent="0.45">
      <c r="A28" s="3">
        <v>636901</v>
      </c>
      <c r="B28" s="4" t="s">
        <v>60</v>
      </c>
      <c r="C28" s="4" t="s">
        <v>94</v>
      </c>
      <c r="D28" s="5">
        <f>VLOOKUP(A28,'[1]2021 Master Product'!$A$1:$D$65536,4,FALSE)</f>
        <v>3232870163692</v>
      </c>
      <c r="E28" s="6">
        <v>1</v>
      </c>
      <c r="F28" s="7" t="s">
        <v>95</v>
      </c>
      <c r="G28" s="7" t="s">
        <v>82</v>
      </c>
      <c r="H28" s="7" t="s">
        <v>73</v>
      </c>
      <c r="I28" s="8">
        <v>18</v>
      </c>
      <c r="J28" s="8">
        <v>39</v>
      </c>
      <c r="K28" s="8">
        <v>18</v>
      </c>
      <c r="L28" s="8">
        <v>39</v>
      </c>
    </row>
    <row r="29" spans="1:12" ht="17.25" customHeight="1" x14ac:dyDescent="0.45">
      <c r="A29" s="3">
        <v>607901</v>
      </c>
      <c r="B29" s="4" t="s">
        <v>60</v>
      </c>
      <c r="C29" s="4" t="s">
        <v>96</v>
      </c>
      <c r="D29" s="5">
        <f>VLOOKUP(A29,'[1]2021 Master Product'!$A$1:$D$65536,4,FALSE)</f>
        <v>3232870160790</v>
      </c>
      <c r="E29" s="6">
        <v>6</v>
      </c>
      <c r="F29" s="7" t="s">
        <v>87</v>
      </c>
      <c r="G29" s="7" t="s">
        <v>62</v>
      </c>
      <c r="H29" s="7" t="s">
        <v>65</v>
      </c>
      <c r="I29" s="8">
        <v>20</v>
      </c>
      <c r="J29" s="8">
        <v>44</v>
      </c>
      <c r="K29" s="8">
        <v>3.3333333333333335</v>
      </c>
      <c r="L29" s="8">
        <v>7.5</v>
      </c>
    </row>
    <row r="30" spans="1:12" ht="17.25" customHeight="1" x14ac:dyDescent="0.45">
      <c r="A30" s="3">
        <v>612101</v>
      </c>
      <c r="B30" s="4" t="s">
        <v>60</v>
      </c>
      <c r="C30" s="4" t="s">
        <v>97</v>
      </c>
      <c r="D30" s="5">
        <f>VLOOKUP(A30,'[1]2021 Master Product'!$A$1:$D$65536,4,FALSE)</f>
        <v>3232870161216</v>
      </c>
      <c r="E30" s="6">
        <v>6</v>
      </c>
      <c r="F30" s="7" t="s">
        <v>98</v>
      </c>
      <c r="G30" s="7" t="s">
        <v>21</v>
      </c>
      <c r="H30" s="7" t="s">
        <v>80</v>
      </c>
      <c r="I30" s="8">
        <v>27</v>
      </c>
      <c r="J30" s="8">
        <v>59</v>
      </c>
      <c r="K30" s="8">
        <v>4.5</v>
      </c>
      <c r="L30" s="8">
        <v>9.9499999999999993</v>
      </c>
    </row>
    <row r="31" spans="1:12" ht="17.25" customHeight="1" x14ac:dyDescent="0.45">
      <c r="A31" s="3">
        <v>612103</v>
      </c>
      <c r="B31" s="4" t="s">
        <v>60</v>
      </c>
      <c r="C31" s="4" t="s">
        <v>99</v>
      </c>
      <c r="D31" s="5" t="str">
        <f>VLOOKUP(A31,'[1]2021 Master Product'!$A$1:$D$65536,4,FALSE)</f>
        <v>3232870253041   </v>
      </c>
      <c r="E31" s="6">
        <v>6</v>
      </c>
      <c r="F31" s="7" t="s">
        <v>98</v>
      </c>
      <c r="G31" s="7" t="s">
        <v>21</v>
      </c>
      <c r="H31" s="7" t="s">
        <v>80</v>
      </c>
      <c r="I31" s="8">
        <v>30</v>
      </c>
      <c r="J31" s="8">
        <v>69</v>
      </c>
      <c r="K31" s="8">
        <f t="shared" ref="K31:L34" si="1">I31/6</f>
        <v>5</v>
      </c>
      <c r="L31" s="8">
        <f t="shared" si="1"/>
        <v>11.5</v>
      </c>
    </row>
    <row r="32" spans="1:12" ht="17.25" customHeight="1" x14ac:dyDescent="0.45">
      <c r="A32" s="3">
        <v>612114</v>
      </c>
      <c r="B32" s="4" t="s">
        <v>56</v>
      </c>
      <c r="C32" s="4" t="s">
        <v>100</v>
      </c>
      <c r="D32" s="5">
        <f>VLOOKUP(A32,'[1]2021 Master Product'!$A$1:$D$65536,4,FALSE)</f>
        <v>3232870189609</v>
      </c>
      <c r="E32" s="6">
        <v>6</v>
      </c>
      <c r="F32" s="7" t="s">
        <v>98</v>
      </c>
      <c r="G32" s="7" t="s">
        <v>21</v>
      </c>
      <c r="H32" s="7" t="s">
        <v>80</v>
      </c>
      <c r="I32" s="8">
        <v>30</v>
      </c>
      <c r="J32" s="8">
        <v>69</v>
      </c>
      <c r="K32" s="8">
        <f t="shared" si="1"/>
        <v>5</v>
      </c>
      <c r="L32" s="8">
        <f t="shared" si="1"/>
        <v>11.5</v>
      </c>
    </row>
    <row r="33" spans="1:12" ht="17.25" customHeight="1" x14ac:dyDescent="0.45">
      <c r="A33" s="3">
        <v>612108</v>
      </c>
      <c r="B33" s="4" t="s">
        <v>56</v>
      </c>
      <c r="C33" s="4" t="s">
        <v>101</v>
      </c>
      <c r="D33" s="5">
        <f>VLOOKUP(A33,'[1]2021 Master Product'!$A$1:$D$65536,4,FALSE)</f>
        <v>3232870272325</v>
      </c>
      <c r="E33" s="6">
        <v>6</v>
      </c>
      <c r="F33" s="7" t="s">
        <v>98</v>
      </c>
      <c r="G33" s="7" t="s">
        <v>21</v>
      </c>
      <c r="H33" s="7" t="s">
        <v>80</v>
      </c>
      <c r="I33" s="8">
        <v>30</v>
      </c>
      <c r="J33" s="8">
        <v>69</v>
      </c>
      <c r="K33" s="8">
        <f t="shared" si="1"/>
        <v>5</v>
      </c>
      <c r="L33" s="8">
        <f t="shared" si="1"/>
        <v>11.5</v>
      </c>
    </row>
    <row r="34" spans="1:12" ht="17.25" customHeight="1" x14ac:dyDescent="0.45">
      <c r="A34" s="3">
        <v>612148</v>
      </c>
      <c r="B34" s="4" t="s">
        <v>56</v>
      </c>
      <c r="C34" s="4" t="s">
        <v>102</v>
      </c>
      <c r="D34" s="5">
        <f>VLOOKUP(A34,'[1]2021 Master Product'!$A$1:$D$65536,4,FALSE)</f>
        <v>3232870272318</v>
      </c>
      <c r="E34" s="6">
        <v>6</v>
      </c>
      <c r="F34" s="7" t="s">
        <v>98</v>
      </c>
      <c r="G34" s="7" t="s">
        <v>21</v>
      </c>
      <c r="H34" s="7" t="s">
        <v>80</v>
      </c>
      <c r="I34" s="8">
        <v>30</v>
      </c>
      <c r="J34" s="8">
        <v>69</v>
      </c>
      <c r="K34" s="8">
        <f t="shared" si="1"/>
        <v>5</v>
      </c>
      <c r="L34" s="8">
        <f t="shared" si="1"/>
        <v>11.5</v>
      </c>
    </row>
    <row r="35" spans="1:12" ht="17.25" customHeight="1" x14ac:dyDescent="0.45">
      <c r="A35" s="3" t="s">
        <v>103</v>
      </c>
      <c r="B35" s="4" t="s">
        <v>56</v>
      </c>
      <c r="C35" s="4" t="s">
        <v>104</v>
      </c>
      <c r="D35" s="5">
        <f>VLOOKUP(A35,'[1]2021 Master Product'!$A$1:$D$65536,4,FALSE)</f>
        <v>3232870276729</v>
      </c>
      <c r="E35" s="6">
        <v>4</v>
      </c>
      <c r="F35" s="7" t="s">
        <v>98</v>
      </c>
      <c r="G35" s="7" t="s">
        <v>21</v>
      </c>
      <c r="H35" s="7" t="s">
        <v>80</v>
      </c>
      <c r="I35" s="8">
        <v>23</v>
      </c>
      <c r="J35" s="8">
        <v>50</v>
      </c>
      <c r="K35" s="8">
        <v>23</v>
      </c>
      <c r="L35" s="8">
        <v>50</v>
      </c>
    </row>
    <row r="36" spans="1:12" ht="17.25" customHeight="1" x14ac:dyDescent="0.45">
      <c r="A36" s="3" t="s">
        <v>105</v>
      </c>
      <c r="B36" s="4" t="s">
        <v>56</v>
      </c>
      <c r="C36" s="4" t="s">
        <v>106</v>
      </c>
      <c r="D36" s="5">
        <f>VLOOKUP(A36,'[1]2021 Master Product'!$A$1:$D$65536,4,FALSE)</f>
        <v>3232870195815</v>
      </c>
      <c r="E36" s="6">
        <v>4</v>
      </c>
      <c r="F36" s="7" t="s">
        <v>98</v>
      </c>
      <c r="G36" s="7" t="s">
        <v>21</v>
      </c>
      <c r="H36" s="7" t="s">
        <v>80</v>
      </c>
      <c r="I36" s="8">
        <v>18</v>
      </c>
      <c r="J36" s="8">
        <v>39.950000000000003</v>
      </c>
      <c r="K36" s="8">
        <v>18</v>
      </c>
      <c r="L36" s="8">
        <v>39.950000000000003</v>
      </c>
    </row>
    <row r="37" spans="1:12" ht="17.25" customHeight="1" x14ac:dyDescent="0.45">
      <c r="A37" s="3">
        <v>637101</v>
      </c>
      <c r="B37" s="4" t="s">
        <v>60</v>
      </c>
      <c r="C37" s="4" t="s">
        <v>107</v>
      </c>
      <c r="D37" s="5">
        <f>VLOOKUP(A37,'[1]2021 Master Product'!$A$1:$D$65536,4,FALSE)</f>
        <v>3232870163715</v>
      </c>
      <c r="E37" s="6">
        <v>6</v>
      </c>
      <c r="F37" s="7" t="s">
        <v>84</v>
      </c>
      <c r="G37" s="7" t="s">
        <v>72</v>
      </c>
      <c r="H37" s="7" t="s">
        <v>26</v>
      </c>
      <c r="I37" s="8">
        <v>35</v>
      </c>
      <c r="J37" s="8">
        <v>77</v>
      </c>
      <c r="K37" s="8">
        <v>5.833333333333333</v>
      </c>
      <c r="L37" s="8">
        <v>12.95</v>
      </c>
    </row>
    <row r="38" spans="1:12" ht="17.25" customHeight="1" x14ac:dyDescent="0.45">
      <c r="A38" s="3">
        <v>611001</v>
      </c>
      <c r="B38" s="4" t="s">
        <v>60</v>
      </c>
      <c r="C38" s="4" t="s">
        <v>108</v>
      </c>
      <c r="D38" s="5">
        <f>VLOOKUP(A38,'[1]2021 Master Product'!$A$1:$D$65536,4,FALSE)</f>
        <v>3232870161100</v>
      </c>
      <c r="E38" s="6">
        <v>6</v>
      </c>
      <c r="F38" s="7" t="s">
        <v>89</v>
      </c>
      <c r="G38" s="7" t="s">
        <v>21</v>
      </c>
      <c r="H38" s="7" t="s">
        <v>109</v>
      </c>
      <c r="I38" s="8">
        <v>30</v>
      </c>
      <c r="J38" s="8">
        <v>65</v>
      </c>
      <c r="K38" s="8">
        <v>5</v>
      </c>
      <c r="L38" s="8">
        <v>10.95</v>
      </c>
    </row>
    <row r="39" spans="1:12" ht="17.25" customHeight="1" x14ac:dyDescent="0.45">
      <c r="A39" s="3" t="s">
        <v>110</v>
      </c>
      <c r="B39" s="4" t="s">
        <v>60</v>
      </c>
      <c r="C39" s="4" t="s">
        <v>111</v>
      </c>
      <c r="D39" s="5" t="str">
        <f>VLOOKUP(A39,'[1]2021 Master Product'!$A$1:$D$65536,4,FALSE)</f>
        <v>3232870561337</v>
      </c>
      <c r="E39" s="6">
        <v>4</v>
      </c>
      <c r="F39" s="7" t="s">
        <v>89</v>
      </c>
      <c r="G39" s="7" t="s">
        <v>21</v>
      </c>
      <c r="H39" s="7" t="s">
        <v>109</v>
      </c>
      <c r="I39" s="8">
        <v>20</v>
      </c>
      <c r="J39" s="8">
        <v>43.95</v>
      </c>
      <c r="K39" s="8">
        <v>20</v>
      </c>
      <c r="L39" s="8">
        <v>43.95</v>
      </c>
    </row>
    <row r="40" spans="1:12" ht="17.25" customHeight="1" x14ac:dyDescent="0.45">
      <c r="A40" s="3">
        <v>611014</v>
      </c>
      <c r="B40" s="4" t="s">
        <v>56</v>
      </c>
      <c r="C40" s="4" t="s">
        <v>112</v>
      </c>
      <c r="D40" s="5">
        <f>VLOOKUP(A40,'[1]2021 Master Product'!$A$1:$D$65536,4,FALSE)</f>
        <v>3232870189593</v>
      </c>
      <c r="E40" s="6">
        <v>6</v>
      </c>
      <c r="F40" s="7" t="s">
        <v>89</v>
      </c>
      <c r="G40" s="7" t="s">
        <v>21</v>
      </c>
      <c r="H40" s="7" t="s">
        <v>109</v>
      </c>
      <c r="I40" s="8">
        <v>33</v>
      </c>
      <c r="J40" s="8">
        <v>72</v>
      </c>
      <c r="K40" s="8">
        <f t="shared" ref="K40:L43" si="2">I40/6</f>
        <v>5.5</v>
      </c>
      <c r="L40" s="8">
        <f t="shared" si="2"/>
        <v>12</v>
      </c>
    </row>
    <row r="41" spans="1:12" ht="17.25" customHeight="1" x14ac:dyDescent="0.45">
      <c r="A41" s="3">
        <v>611003</v>
      </c>
      <c r="B41" s="4" t="s">
        <v>56</v>
      </c>
      <c r="C41" s="4" t="s">
        <v>113</v>
      </c>
      <c r="D41" s="5">
        <f>VLOOKUP(A41,'[1]2021 Master Product'!$A$1:$D$65536,4,FALSE)</f>
        <v>3232870253027</v>
      </c>
      <c r="E41" s="6">
        <v>6</v>
      </c>
      <c r="F41" s="7" t="s">
        <v>89</v>
      </c>
      <c r="G41" s="7" t="s">
        <v>21</v>
      </c>
      <c r="H41" s="7" t="s">
        <v>109</v>
      </c>
      <c r="I41" s="8">
        <v>33</v>
      </c>
      <c r="J41" s="8">
        <v>72</v>
      </c>
      <c r="K41" s="8">
        <f t="shared" si="2"/>
        <v>5.5</v>
      </c>
      <c r="L41" s="8">
        <f t="shared" si="2"/>
        <v>12</v>
      </c>
    </row>
    <row r="42" spans="1:12" ht="17.25" customHeight="1" x14ac:dyDescent="0.45">
      <c r="A42" s="3">
        <v>611008</v>
      </c>
      <c r="B42" s="4" t="s">
        <v>56</v>
      </c>
      <c r="C42" s="4" t="s">
        <v>114</v>
      </c>
      <c r="D42" s="5">
        <f>VLOOKUP(A42,'[1]2021 Master Product'!$A$1:$D$65536,4,FALSE)</f>
        <v>3232870272349</v>
      </c>
      <c r="E42" s="6">
        <v>6</v>
      </c>
      <c r="F42" s="7" t="s">
        <v>89</v>
      </c>
      <c r="G42" s="7" t="s">
        <v>21</v>
      </c>
      <c r="H42" s="7" t="s">
        <v>109</v>
      </c>
      <c r="I42" s="8">
        <v>33</v>
      </c>
      <c r="J42" s="8">
        <v>72</v>
      </c>
      <c r="K42" s="8">
        <f t="shared" si="2"/>
        <v>5.5</v>
      </c>
      <c r="L42" s="8">
        <f t="shared" si="2"/>
        <v>12</v>
      </c>
    </row>
    <row r="43" spans="1:12" ht="17.25" customHeight="1" x14ac:dyDescent="0.45">
      <c r="A43" s="3">
        <v>611048</v>
      </c>
      <c r="B43" s="4" t="s">
        <v>56</v>
      </c>
      <c r="C43" s="4" t="s">
        <v>115</v>
      </c>
      <c r="D43" s="5">
        <f>VLOOKUP(A43,'[1]2021 Master Product'!$A$1:$D$65536,4,FALSE)</f>
        <v>3232870272332</v>
      </c>
      <c r="E43" s="6">
        <v>6</v>
      </c>
      <c r="F43" s="7" t="s">
        <v>89</v>
      </c>
      <c r="G43" s="7" t="s">
        <v>21</v>
      </c>
      <c r="H43" s="7" t="s">
        <v>109</v>
      </c>
      <c r="I43" s="8">
        <v>33</v>
      </c>
      <c r="J43" s="8">
        <v>72</v>
      </c>
      <c r="K43" s="8">
        <f t="shared" si="2"/>
        <v>5.5</v>
      </c>
      <c r="L43" s="8">
        <f t="shared" si="2"/>
        <v>12</v>
      </c>
    </row>
    <row r="44" spans="1:12" ht="17.25" customHeight="1" x14ac:dyDescent="0.45">
      <c r="A44" s="3" t="s">
        <v>116</v>
      </c>
      <c r="B44" s="4" t="s">
        <v>56</v>
      </c>
      <c r="C44" s="4" t="s">
        <v>117</v>
      </c>
      <c r="D44" s="5">
        <f>VLOOKUP(A44,'[1]2021 Master Product'!$A$1:$D$65536,4,FALSE)</f>
        <v>3232870276736</v>
      </c>
      <c r="E44" s="6">
        <v>4</v>
      </c>
      <c r="F44" s="7" t="s">
        <v>89</v>
      </c>
      <c r="G44" s="7" t="s">
        <v>21</v>
      </c>
      <c r="H44" s="7" t="s">
        <v>109</v>
      </c>
      <c r="I44" s="8">
        <v>25</v>
      </c>
      <c r="J44" s="8">
        <v>55</v>
      </c>
      <c r="K44" s="8">
        <v>25</v>
      </c>
      <c r="L44" s="8">
        <v>55</v>
      </c>
    </row>
    <row r="45" spans="1:12" ht="17.25" customHeight="1" x14ac:dyDescent="0.45">
      <c r="A45" s="3">
        <v>598020</v>
      </c>
      <c r="B45" s="4" t="s">
        <v>118</v>
      </c>
      <c r="C45" s="4" t="s">
        <v>119</v>
      </c>
      <c r="D45" s="5" t="str">
        <f>VLOOKUP(A45,'[1]2021 Master Product'!$A$1:$D$65536,4,FALSE)</f>
        <v>3232870304767</v>
      </c>
      <c r="E45" s="10">
        <v>1</v>
      </c>
      <c r="F45" s="7" t="s">
        <v>120</v>
      </c>
      <c r="G45" s="7" t="s">
        <v>120</v>
      </c>
      <c r="H45" s="7"/>
      <c r="I45" s="8">
        <v>30</v>
      </c>
      <c r="J45" s="8">
        <v>65</v>
      </c>
      <c r="K45" s="8">
        <f t="shared" ref="K45:K50" si="3">I45/E45</f>
        <v>30</v>
      </c>
      <c r="L45" s="8">
        <f t="shared" ref="L45:L50" si="4">J45/E45</f>
        <v>65</v>
      </c>
    </row>
    <row r="46" spans="1:12" ht="17.25" customHeight="1" x14ac:dyDescent="0.45">
      <c r="A46" s="3">
        <v>598063</v>
      </c>
      <c r="B46" s="4" t="s">
        <v>118</v>
      </c>
      <c r="C46" s="4" t="s">
        <v>121</v>
      </c>
      <c r="D46" s="5" t="str">
        <f>VLOOKUP(A46,'[1]2021 Master Product'!$A$1:$D$65536,4,FALSE)</f>
        <v>3232870304774</v>
      </c>
      <c r="E46" s="10">
        <v>1</v>
      </c>
      <c r="F46" s="7" t="s">
        <v>120</v>
      </c>
      <c r="G46" s="7" t="s">
        <v>120</v>
      </c>
      <c r="H46" s="7"/>
      <c r="I46" s="8">
        <v>30</v>
      </c>
      <c r="J46" s="8">
        <v>65</v>
      </c>
      <c r="K46" s="8">
        <f t="shared" si="3"/>
        <v>30</v>
      </c>
      <c r="L46" s="8">
        <f t="shared" si="4"/>
        <v>65</v>
      </c>
    </row>
    <row r="47" spans="1:12" ht="17.25" customHeight="1" x14ac:dyDescent="0.45">
      <c r="A47" s="3">
        <v>598120</v>
      </c>
      <c r="B47" s="4" t="s">
        <v>118</v>
      </c>
      <c r="C47" s="4" t="s">
        <v>122</v>
      </c>
      <c r="D47" s="5" t="str">
        <f>VLOOKUP(A47,'[1]2021 Master Product'!$A$1:$D$65536,4,FALSE)</f>
        <v>3232870304743</v>
      </c>
      <c r="E47" s="10">
        <v>4</v>
      </c>
      <c r="F47" s="7" t="s">
        <v>123</v>
      </c>
      <c r="G47" s="7" t="s">
        <v>124</v>
      </c>
      <c r="H47" s="7"/>
      <c r="I47" s="8">
        <v>39</v>
      </c>
      <c r="J47" s="8">
        <v>78</v>
      </c>
      <c r="K47" s="8">
        <f t="shared" si="3"/>
        <v>9.75</v>
      </c>
      <c r="L47" s="8">
        <f t="shared" si="4"/>
        <v>19.5</v>
      </c>
    </row>
    <row r="48" spans="1:12" ht="17.25" customHeight="1" x14ac:dyDescent="0.45">
      <c r="A48" s="3">
        <v>598163</v>
      </c>
      <c r="B48" s="4" t="s">
        <v>118</v>
      </c>
      <c r="C48" s="4" t="s">
        <v>125</v>
      </c>
      <c r="D48" s="5" t="str">
        <f>VLOOKUP(A48,'[1]2021 Master Product'!$A$1:$D$65536,4,FALSE)</f>
        <v>3232870304750</v>
      </c>
      <c r="E48" s="10">
        <v>4</v>
      </c>
      <c r="F48" s="7" t="s">
        <v>123</v>
      </c>
      <c r="G48" s="7" t="s">
        <v>124</v>
      </c>
      <c r="H48" s="7"/>
      <c r="I48" s="8">
        <v>39</v>
      </c>
      <c r="J48" s="8">
        <v>78</v>
      </c>
      <c r="K48" s="8">
        <f t="shared" si="3"/>
        <v>9.75</v>
      </c>
      <c r="L48" s="8">
        <f t="shared" si="4"/>
        <v>19.5</v>
      </c>
    </row>
    <row r="49" spans="1:12" ht="17.25" customHeight="1" x14ac:dyDescent="0.45">
      <c r="A49" s="3">
        <v>598220</v>
      </c>
      <c r="B49" s="4" t="s">
        <v>118</v>
      </c>
      <c r="C49" s="4" t="s">
        <v>126</v>
      </c>
      <c r="D49" s="5" t="str">
        <f>VLOOKUP(A49,'[1]2021 Master Product'!$A$1:$D$65536,4,FALSE)</f>
        <v>3232870304712</v>
      </c>
      <c r="E49" s="10">
        <v>4</v>
      </c>
      <c r="F49" s="7" t="s">
        <v>127</v>
      </c>
      <c r="G49" s="7" t="s">
        <v>128</v>
      </c>
      <c r="H49" s="7"/>
      <c r="I49" s="8">
        <v>43</v>
      </c>
      <c r="J49" s="8">
        <v>96</v>
      </c>
      <c r="K49" s="8">
        <f t="shared" si="3"/>
        <v>10.75</v>
      </c>
      <c r="L49" s="8">
        <f t="shared" si="4"/>
        <v>24</v>
      </c>
    </row>
    <row r="50" spans="1:12" ht="17.25" customHeight="1" x14ac:dyDescent="0.45">
      <c r="A50" s="3">
        <v>598263</v>
      </c>
      <c r="B50" s="4" t="s">
        <v>118</v>
      </c>
      <c r="C50" s="4" t="s">
        <v>129</v>
      </c>
      <c r="D50" s="5" t="str">
        <f>VLOOKUP(A50,'[1]2021 Master Product'!$A$1:$D$65536,4,FALSE)</f>
        <v>3232870304736</v>
      </c>
      <c r="E50" s="10">
        <v>4</v>
      </c>
      <c r="F50" s="7" t="s">
        <v>127</v>
      </c>
      <c r="G50" s="7" t="s">
        <v>128</v>
      </c>
      <c r="H50" s="7"/>
      <c r="I50" s="8">
        <v>43</v>
      </c>
      <c r="J50" s="8">
        <v>96</v>
      </c>
      <c r="K50" s="8">
        <f t="shared" si="3"/>
        <v>10.75</v>
      </c>
      <c r="L50" s="8">
        <f t="shared" si="4"/>
        <v>24</v>
      </c>
    </row>
    <row r="51" spans="1:12" ht="17.25" customHeight="1" x14ac:dyDescent="0.45">
      <c r="A51" s="3">
        <v>641101</v>
      </c>
      <c r="B51" s="4" t="s">
        <v>130</v>
      </c>
      <c r="C51" s="4" t="s">
        <v>131</v>
      </c>
      <c r="D51" s="5">
        <f>VLOOKUP(A51,'[1]2021 Master Product'!$A$1:$D$65536,4,FALSE)</f>
        <v>3232870269653</v>
      </c>
      <c r="E51" s="10">
        <v>6</v>
      </c>
      <c r="F51" s="7" t="s">
        <v>132</v>
      </c>
      <c r="G51" s="7" t="s">
        <v>25</v>
      </c>
      <c r="H51" s="7" t="s">
        <v>133</v>
      </c>
      <c r="I51" s="8">
        <v>35</v>
      </c>
      <c r="J51" s="8">
        <v>77</v>
      </c>
      <c r="K51" s="8">
        <v>5.833333333333333</v>
      </c>
      <c r="L51" s="8">
        <v>12.95</v>
      </c>
    </row>
    <row r="52" spans="1:12" ht="17.25" customHeight="1" x14ac:dyDescent="0.45">
      <c r="A52" s="3">
        <v>641001</v>
      </c>
      <c r="B52" s="4" t="s">
        <v>130</v>
      </c>
      <c r="C52" s="4" t="s">
        <v>134</v>
      </c>
      <c r="D52" s="5">
        <f>VLOOKUP(A52,'[1]2021 Master Product'!$A$1:$D$65536,4,FALSE)</f>
        <v>3232870269646</v>
      </c>
      <c r="E52" s="10">
        <v>6</v>
      </c>
      <c r="F52" s="7" t="s">
        <v>47</v>
      </c>
      <c r="G52" s="7" t="s">
        <v>25</v>
      </c>
      <c r="H52" s="7" t="s">
        <v>135</v>
      </c>
      <c r="I52" s="8">
        <v>35</v>
      </c>
      <c r="J52" s="8">
        <v>77</v>
      </c>
      <c r="K52" s="8">
        <v>5.833333333333333</v>
      </c>
      <c r="L52" s="8">
        <v>12.95</v>
      </c>
    </row>
    <row r="53" spans="1:12" ht="17.25" customHeight="1" x14ac:dyDescent="0.45">
      <c r="A53" s="3">
        <v>608001</v>
      </c>
      <c r="B53" s="4" t="s">
        <v>136</v>
      </c>
      <c r="C53" s="4" t="s">
        <v>137</v>
      </c>
      <c r="D53" s="5">
        <f>VLOOKUP(A53,'[1]2021 Master Product'!$A$1:$D$65536,4,FALSE)</f>
        <v>3232870160806</v>
      </c>
      <c r="E53" s="6">
        <v>6</v>
      </c>
      <c r="F53" s="7" t="s">
        <v>138</v>
      </c>
      <c r="G53" s="7" t="s">
        <v>21</v>
      </c>
      <c r="H53" s="7" t="s">
        <v>139</v>
      </c>
      <c r="I53" s="8">
        <v>35</v>
      </c>
      <c r="J53" s="8">
        <v>77</v>
      </c>
      <c r="K53" s="8">
        <v>5.833333333333333</v>
      </c>
      <c r="L53" s="8">
        <v>12.95</v>
      </c>
    </row>
    <row r="54" spans="1:12" ht="17.25" customHeight="1" x14ac:dyDescent="0.45">
      <c r="A54" s="3">
        <v>614501</v>
      </c>
      <c r="B54" s="4" t="s">
        <v>140</v>
      </c>
      <c r="C54" s="4" t="s">
        <v>141</v>
      </c>
      <c r="D54" s="5">
        <f>VLOOKUP(A54,'[1]2021 Master Product'!$A$1:$D$65536,4,FALSE)</f>
        <v>3232870257223</v>
      </c>
      <c r="E54" s="14">
        <v>6</v>
      </c>
      <c r="F54" s="15" t="s">
        <v>142</v>
      </c>
      <c r="G54" s="15" t="s">
        <v>76</v>
      </c>
      <c r="H54" s="15" t="s">
        <v>143</v>
      </c>
      <c r="I54" s="16">
        <v>30</v>
      </c>
      <c r="J54" s="16">
        <v>65</v>
      </c>
      <c r="K54" s="16">
        <v>5</v>
      </c>
      <c r="L54" s="16">
        <v>10.833333333333334</v>
      </c>
    </row>
    <row r="55" spans="1:12" ht="17.25" customHeight="1" x14ac:dyDescent="0.45">
      <c r="A55" s="3">
        <v>614401</v>
      </c>
      <c r="B55" s="4" t="s">
        <v>140</v>
      </c>
      <c r="C55" s="4" t="s">
        <v>144</v>
      </c>
      <c r="D55" s="5">
        <f>VLOOKUP(A55,'[1]2021 Master Product'!$A$1:$D$65536,4,FALSE)</f>
        <v>3232870257209</v>
      </c>
      <c r="E55" s="14">
        <v>6</v>
      </c>
      <c r="F55" s="15" t="s">
        <v>145</v>
      </c>
      <c r="G55" s="15" t="s">
        <v>145</v>
      </c>
      <c r="H55" s="15" t="s">
        <v>146</v>
      </c>
      <c r="I55" s="16">
        <v>27</v>
      </c>
      <c r="J55" s="16">
        <v>60</v>
      </c>
      <c r="K55" s="16">
        <v>4.5</v>
      </c>
      <c r="L55" s="16">
        <v>10</v>
      </c>
    </row>
    <row r="56" spans="1:12" ht="17.25" customHeight="1" x14ac:dyDescent="0.45">
      <c r="A56" s="3">
        <v>617801</v>
      </c>
      <c r="B56" s="4" t="s">
        <v>147</v>
      </c>
      <c r="C56" s="4" t="s">
        <v>148</v>
      </c>
      <c r="D56" s="5">
        <f>VLOOKUP(A56,'[1]2021 Master Product'!$A$1:$D$65536,4,FALSE)</f>
        <v>3232870161780</v>
      </c>
      <c r="E56" s="6">
        <v>6</v>
      </c>
      <c r="F56" s="7" t="s">
        <v>149</v>
      </c>
      <c r="G56" s="7" t="s">
        <v>150</v>
      </c>
      <c r="H56" s="7" t="s">
        <v>151</v>
      </c>
      <c r="I56" s="8">
        <v>25</v>
      </c>
      <c r="J56" s="8">
        <v>55.000000000000007</v>
      </c>
      <c r="K56" s="8">
        <v>4.166666666666667</v>
      </c>
      <c r="L56" s="8">
        <v>8.9499999999999993</v>
      </c>
    </row>
    <row r="57" spans="1:12" ht="17.25" customHeight="1" x14ac:dyDescent="0.45">
      <c r="A57" s="3">
        <v>604201</v>
      </c>
      <c r="B57" s="4" t="s">
        <v>152</v>
      </c>
      <c r="C57" s="4" t="s">
        <v>153</v>
      </c>
      <c r="D57" s="5">
        <f>VLOOKUP(A57,'[1]2021 Master Product'!$A$1:$D$65536,4,FALSE)</f>
        <v>3232870160424</v>
      </c>
      <c r="E57" s="6">
        <v>6</v>
      </c>
      <c r="F57" s="7" t="s">
        <v>154</v>
      </c>
      <c r="G57" s="7" t="s">
        <v>155</v>
      </c>
      <c r="H57" s="7" t="s">
        <v>65</v>
      </c>
      <c r="I57" s="8">
        <v>18</v>
      </c>
      <c r="J57" s="8">
        <v>39</v>
      </c>
      <c r="K57" s="8">
        <v>3</v>
      </c>
      <c r="L57" s="8">
        <v>6.5</v>
      </c>
    </row>
    <row r="58" spans="1:12" ht="17.25" customHeight="1" x14ac:dyDescent="0.45">
      <c r="A58" s="3">
        <v>631401</v>
      </c>
      <c r="B58" s="4" t="s">
        <v>156</v>
      </c>
      <c r="C58" s="4" t="s">
        <v>157</v>
      </c>
      <c r="D58" s="5">
        <f>VLOOKUP(A58,'[1]2021 Master Product'!$A$1:$D$65536,4,FALSE)</f>
        <v>3232870081194</v>
      </c>
      <c r="E58" s="10">
        <v>6</v>
      </c>
      <c r="F58" s="7" t="s">
        <v>20</v>
      </c>
      <c r="G58" s="7" t="s">
        <v>58</v>
      </c>
      <c r="H58" s="7" t="s">
        <v>158</v>
      </c>
      <c r="I58" s="8">
        <v>36</v>
      </c>
      <c r="J58" s="8">
        <v>79</v>
      </c>
      <c r="K58" s="8">
        <v>6</v>
      </c>
      <c r="L58" s="8">
        <v>13.5</v>
      </c>
    </row>
    <row r="59" spans="1:12" ht="17.25" customHeight="1" x14ac:dyDescent="0.45">
      <c r="A59" s="3">
        <v>623901</v>
      </c>
      <c r="B59" s="4" t="s">
        <v>156</v>
      </c>
      <c r="C59" s="4" t="s">
        <v>159</v>
      </c>
      <c r="D59" s="5">
        <f>VLOOKUP(A59,'[1]2021 Master Product'!$A$1:$D$65536,4,FALSE)</f>
        <v>3232870162398</v>
      </c>
      <c r="E59" s="10">
        <v>6</v>
      </c>
      <c r="F59" s="7" t="s">
        <v>160</v>
      </c>
      <c r="G59" s="7" t="s">
        <v>82</v>
      </c>
      <c r="H59" s="7" t="s">
        <v>161</v>
      </c>
      <c r="I59" s="8">
        <v>40</v>
      </c>
      <c r="J59" s="8">
        <v>89</v>
      </c>
      <c r="K59" s="8">
        <v>6.666666666666667</v>
      </c>
      <c r="L59" s="8">
        <v>14.95</v>
      </c>
    </row>
    <row r="60" spans="1:12" ht="17.25" customHeight="1" x14ac:dyDescent="0.45">
      <c r="A60" s="3">
        <v>638701</v>
      </c>
      <c r="B60" s="4" t="s">
        <v>162</v>
      </c>
      <c r="C60" s="4" t="s">
        <v>163</v>
      </c>
      <c r="D60" s="5">
        <f>VLOOKUP(A60,'[1]2021 Master Product'!$A$1:$D$65536,4,FALSE)</f>
        <v>3232870228100</v>
      </c>
      <c r="E60" s="6">
        <v>6</v>
      </c>
      <c r="F60" s="7" t="s">
        <v>164</v>
      </c>
      <c r="G60" s="7" t="s">
        <v>40</v>
      </c>
      <c r="H60" s="7" t="s">
        <v>165</v>
      </c>
      <c r="I60" s="8">
        <v>27</v>
      </c>
      <c r="J60" s="8">
        <v>59</v>
      </c>
      <c r="K60" s="8">
        <v>4.5</v>
      </c>
      <c r="L60" s="8">
        <v>9.9499999999999993</v>
      </c>
    </row>
    <row r="61" spans="1:12" ht="17.25" customHeight="1" x14ac:dyDescent="0.45">
      <c r="A61" s="3">
        <v>638601</v>
      </c>
      <c r="B61" s="4" t="s">
        <v>162</v>
      </c>
      <c r="C61" s="4" t="s">
        <v>166</v>
      </c>
      <c r="D61" s="5">
        <f>VLOOKUP(A61,'[1]2021 Master Product'!$A$1:$D$65536,4,FALSE)</f>
        <v>3232870228094</v>
      </c>
      <c r="E61" s="6">
        <v>6</v>
      </c>
      <c r="F61" s="7" t="s">
        <v>167</v>
      </c>
      <c r="G61" s="7" t="s">
        <v>168</v>
      </c>
      <c r="H61" s="7" t="s">
        <v>169</v>
      </c>
      <c r="I61" s="8">
        <v>30</v>
      </c>
      <c r="J61" s="8">
        <v>65</v>
      </c>
      <c r="K61" s="8">
        <v>5</v>
      </c>
      <c r="L61" s="8">
        <v>10.95</v>
      </c>
    </row>
    <row r="62" spans="1:12" ht="17.25" customHeight="1" x14ac:dyDescent="0.45">
      <c r="A62" s="3">
        <v>642701</v>
      </c>
      <c r="B62" s="4" t="s">
        <v>170</v>
      </c>
      <c r="C62" s="4" t="s">
        <v>171</v>
      </c>
      <c r="D62" s="5" t="str">
        <f>VLOOKUP(A62,'[1]2021 Master Product'!$A$1:$D$65536,4,FALSE)</f>
        <v>3232870290893</v>
      </c>
      <c r="E62" s="6">
        <v>4</v>
      </c>
      <c r="F62" s="7" t="s">
        <v>168</v>
      </c>
      <c r="G62" s="7" t="s">
        <v>21</v>
      </c>
      <c r="H62" s="7" t="s">
        <v>172</v>
      </c>
      <c r="I62" s="8">
        <v>25</v>
      </c>
      <c r="J62" s="8">
        <v>55</v>
      </c>
      <c r="K62" s="8">
        <f>I62</f>
        <v>25</v>
      </c>
      <c r="L62" s="8">
        <f>J62</f>
        <v>55</v>
      </c>
    </row>
    <row r="63" spans="1:12" ht="17.25" customHeight="1" x14ac:dyDescent="0.45">
      <c r="A63" s="3">
        <v>627201</v>
      </c>
      <c r="B63" s="4" t="s">
        <v>173</v>
      </c>
      <c r="C63" s="4" t="s">
        <v>174</v>
      </c>
      <c r="D63" s="5">
        <f>VLOOKUP(A63,'[1]2021 Master Product'!$A$1:$D$65536,4,FALSE)</f>
        <v>3232870162725</v>
      </c>
      <c r="E63" s="6">
        <v>6</v>
      </c>
      <c r="F63" s="7" t="s">
        <v>51</v>
      </c>
      <c r="G63" s="7" t="s">
        <v>21</v>
      </c>
      <c r="H63" s="7" t="s">
        <v>175</v>
      </c>
      <c r="I63" s="8">
        <v>30</v>
      </c>
      <c r="J63" s="8">
        <v>65</v>
      </c>
      <c r="K63" s="8">
        <v>5</v>
      </c>
      <c r="L63" s="8">
        <v>10.95</v>
      </c>
    </row>
    <row r="64" spans="1:12" ht="17.25" customHeight="1" x14ac:dyDescent="0.45">
      <c r="A64" s="3">
        <v>633701</v>
      </c>
      <c r="B64" s="4" t="s">
        <v>173</v>
      </c>
      <c r="C64" s="4" t="s">
        <v>176</v>
      </c>
      <c r="D64" s="5">
        <f>VLOOKUP(A64,'[1]2021 Master Product'!$A$1:$D$65536,4,FALSE)</f>
        <v>3232870163371</v>
      </c>
      <c r="E64" s="6">
        <v>6</v>
      </c>
      <c r="F64" s="7" t="s">
        <v>98</v>
      </c>
      <c r="G64" s="7" t="s">
        <v>47</v>
      </c>
      <c r="H64" s="7" t="s">
        <v>52</v>
      </c>
      <c r="I64" s="8">
        <v>27</v>
      </c>
      <c r="J64" s="8">
        <v>59</v>
      </c>
      <c r="K64" s="8">
        <v>4.5</v>
      </c>
      <c r="L64" s="8">
        <v>9.9499999999999993</v>
      </c>
    </row>
    <row r="65" spans="1:12" ht="17.25" customHeight="1" x14ac:dyDescent="0.45">
      <c r="A65" s="3">
        <v>632401</v>
      </c>
      <c r="B65" s="4" t="s">
        <v>173</v>
      </c>
      <c r="C65" s="4" t="s">
        <v>177</v>
      </c>
      <c r="D65" s="5">
        <f>VLOOKUP(A65,'[1]2021 Master Product'!$A$1:$D$65536,4,FALSE)</f>
        <v>3232870163241</v>
      </c>
      <c r="E65" s="6">
        <v>6</v>
      </c>
      <c r="F65" s="7" t="s">
        <v>178</v>
      </c>
      <c r="G65" s="7" t="s">
        <v>47</v>
      </c>
      <c r="H65" s="7" t="s">
        <v>80</v>
      </c>
      <c r="I65" s="8">
        <v>30</v>
      </c>
      <c r="J65" s="8">
        <v>65</v>
      </c>
      <c r="K65" s="8">
        <v>5</v>
      </c>
      <c r="L65" s="8">
        <v>10.95</v>
      </c>
    </row>
    <row r="66" spans="1:12" ht="17.25" customHeight="1" x14ac:dyDescent="0.45">
      <c r="A66" s="3">
        <v>618601</v>
      </c>
      <c r="B66" s="4" t="s">
        <v>179</v>
      </c>
      <c r="C66" s="4" t="s">
        <v>180</v>
      </c>
      <c r="D66" s="5">
        <f>VLOOKUP(A66,'[1]2021 Master Product'!$A$1:$D$65536,4,FALSE)</f>
        <v>3232870161865</v>
      </c>
      <c r="E66" s="6">
        <v>6</v>
      </c>
      <c r="F66" s="7" t="s">
        <v>98</v>
      </c>
      <c r="G66" s="7" t="s">
        <v>142</v>
      </c>
      <c r="H66" s="7" t="s">
        <v>175</v>
      </c>
      <c r="I66" s="8">
        <v>30</v>
      </c>
      <c r="J66" s="8">
        <v>65</v>
      </c>
      <c r="K66" s="8">
        <v>5</v>
      </c>
      <c r="L66" s="8">
        <v>10.95</v>
      </c>
    </row>
    <row r="67" spans="1:12" ht="17.25" customHeight="1" x14ac:dyDescent="0.45">
      <c r="A67" s="3">
        <v>615801</v>
      </c>
      <c r="B67" s="4" t="s">
        <v>181</v>
      </c>
      <c r="C67" s="4" t="s">
        <v>182</v>
      </c>
      <c r="D67" s="5">
        <f>VLOOKUP(A67,'[1]2021 Master Product'!$A$1:$D$65536,4,FALSE)</f>
        <v>3232870161582</v>
      </c>
      <c r="E67" s="6">
        <v>6</v>
      </c>
      <c r="F67" s="7" t="s">
        <v>183</v>
      </c>
      <c r="G67" s="7" t="s">
        <v>21</v>
      </c>
      <c r="H67" s="7" t="s">
        <v>109</v>
      </c>
      <c r="I67" s="8">
        <v>30</v>
      </c>
      <c r="J67" s="8">
        <v>65</v>
      </c>
      <c r="K67" s="8">
        <v>5</v>
      </c>
      <c r="L67" s="8">
        <v>10.95</v>
      </c>
    </row>
    <row r="68" spans="1:12" ht="17.25" customHeight="1" x14ac:dyDescent="0.45">
      <c r="A68" s="3">
        <v>740701</v>
      </c>
      <c r="B68" s="4" t="s">
        <v>181</v>
      </c>
      <c r="C68" s="4" t="s">
        <v>184</v>
      </c>
      <c r="D68" s="5">
        <f>VLOOKUP(A68,'[1]2021 Master Product'!$A$1:$D$65536,4,FALSE)</f>
        <v>3232870174070</v>
      </c>
      <c r="E68" s="6">
        <v>6</v>
      </c>
      <c r="F68" s="7" t="s">
        <v>67</v>
      </c>
      <c r="G68" s="7" t="s">
        <v>185</v>
      </c>
      <c r="H68" s="7" t="s">
        <v>69</v>
      </c>
      <c r="I68" s="8">
        <v>90</v>
      </c>
      <c r="J68" s="8">
        <v>198</v>
      </c>
      <c r="K68" s="8">
        <v>15</v>
      </c>
      <c r="L68" s="8">
        <v>33</v>
      </c>
    </row>
    <row r="69" spans="1:12" ht="17.25" customHeight="1" x14ac:dyDescent="0.45">
      <c r="A69" s="3">
        <v>629201</v>
      </c>
      <c r="B69" s="4" t="s">
        <v>181</v>
      </c>
      <c r="C69" s="4" t="s">
        <v>186</v>
      </c>
      <c r="D69" s="5">
        <f>VLOOKUP(A69,'[1]2021 Master Product'!$A$1:$D$65536,4,FALSE)</f>
        <v>3232870162923</v>
      </c>
      <c r="E69" s="6">
        <v>6</v>
      </c>
      <c r="F69" s="7" t="s">
        <v>89</v>
      </c>
      <c r="G69" s="7" t="s">
        <v>21</v>
      </c>
      <c r="H69" s="7" t="s">
        <v>139</v>
      </c>
      <c r="I69" s="8">
        <v>30</v>
      </c>
      <c r="J69" s="8">
        <v>65</v>
      </c>
      <c r="K69" s="8">
        <v>5</v>
      </c>
      <c r="L69" s="8">
        <v>10.95</v>
      </c>
    </row>
    <row r="70" spans="1:12" ht="17.25" customHeight="1" x14ac:dyDescent="0.45">
      <c r="A70" s="3">
        <v>629101</v>
      </c>
      <c r="B70" s="4" t="s">
        <v>181</v>
      </c>
      <c r="C70" s="4" t="s">
        <v>187</v>
      </c>
      <c r="D70" s="5">
        <f>VLOOKUP(A70,'[1]2021 Master Product'!$A$1:$D$65536,4,FALSE)</f>
        <v>3232870162916</v>
      </c>
      <c r="E70" s="6">
        <v>6</v>
      </c>
      <c r="F70" s="7" t="s">
        <v>98</v>
      </c>
      <c r="G70" s="7" t="s">
        <v>25</v>
      </c>
      <c r="H70" s="7" t="s">
        <v>158</v>
      </c>
      <c r="I70" s="8">
        <v>27</v>
      </c>
      <c r="J70" s="8">
        <v>59</v>
      </c>
      <c r="K70" s="8">
        <v>4.5</v>
      </c>
      <c r="L70" s="8">
        <v>9.9499999999999993</v>
      </c>
    </row>
    <row r="71" spans="1:12" ht="17.25" customHeight="1" x14ac:dyDescent="0.45">
      <c r="A71" s="3">
        <v>623701</v>
      </c>
      <c r="B71" s="4" t="s">
        <v>188</v>
      </c>
      <c r="C71" s="4" t="s">
        <v>189</v>
      </c>
      <c r="D71" s="5">
        <f>VLOOKUP(A71,'[1]2021 Master Product'!$A$1:$D$65536,4,FALSE)</f>
        <v>3232870162374</v>
      </c>
      <c r="E71" s="6">
        <v>6</v>
      </c>
      <c r="F71" s="7" t="s">
        <v>79</v>
      </c>
      <c r="G71" s="7" t="s">
        <v>47</v>
      </c>
      <c r="H71" s="7" t="s">
        <v>158</v>
      </c>
      <c r="I71" s="8">
        <v>32</v>
      </c>
      <c r="J71" s="8">
        <v>69</v>
      </c>
      <c r="K71" s="8">
        <v>5.333333333333333</v>
      </c>
      <c r="L71" s="8">
        <v>11.95</v>
      </c>
    </row>
    <row r="72" spans="1:12" ht="17.25" customHeight="1" x14ac:dyDescent="0.45">
      <c r="A72" s="3">
        <v>740801</v>
      </c>
      <c r="B72" s="4" t="s">
        <v>190</v>
      </c>
      <c r="C72" s="4" t="s">
        <v>191</v>
      </c>
      <c r="D72" s="5">
        <f>VLOOKUP(A72,'[1]2021 Master Product'!$A$1:$D$65536,4,FALSE)</f>
        <v>3232870174087</v>
      </c>
      <c r="E72" s="6">
        <v>6</v>
      </c>
      <c r="F72" s="7" t="s">
        <v>67</v>
      </c>
      <c r="G72" s="7" t="s">
        <v>192</v>
      </c>
      <c r="H72" s="7" t="s">
        <v>69</v>
      </c>
      <c r="I72" s="8">
        <v>90</v>
      </c>
      <c r="J72" s="8">
        <v>198</v>
      </c>
      <c r="K72" s="8">
        <v>15</v>
      </c>
      <c r="L72" s="8">
        <v>33</v>
      </c>
    </row>
    <row r="73" spans="1:12" ht="17.25" customHeight="1" x14ac:dyDescent="0.45">
      <c r="A73" s="3">
        <v>632301</v>
      </c>
      <c r="B73" s="4" t="s">
        <v>193</v>
      </c>
      <c r="C73" s="4" t="s">
        <v>194</v>
      </c>
      <c r="D73" s="5">
        <f>VLOOKUP(A73,'[1]2021 Master Product'!$A$1:$D$65536,4,FALSE)</f>
        <v>3232870074653</v>
      </c>
      <c r="E73" s="6">
        <v>6</v>
      </c>
      <c r="F73" s="7" t="s">
        <v>195</v>
      </c>
      <c r="G73" s="7" t="s">
        <v>21</v>
      </c>
      <c r="H73" s="7" t="s">
        <v>80</v>
      </c>
      <c r="I73" s="8">
        <v>32</v>
      </c>
      <c r="J73" s="8">
        <v>69</v>
      </c>
      <c r="K73" s="8">
        <v>5.333333333333333</v>
      </c>
      <c r="L73" s="8">
        <v>11.95</v>
      </c>
    </row>
    <row r="74" spans="1:12" ht="17.25" customHeight="1" x14ac:dyDescent="0.45">
      <c r="A74" s="3">
        <v>626501</v>
      </c>
      <c r="B74" s="4" t="s">
        <v>193</v>
      </c>
      <c r="C74" s="4" t="s">
        <v>196</v>
      </c>
      <c r="D74" s="5">
        <f>VLOOKUP(A74,'[1]2021 Master Product'!$A$1:$D$65536,4,FALSE)</f>
        <v>3232870162657</v>
      </c>
      <c r="E74" s="6">
        <v>6</v>
      </c>
      <c r="F74" s="7" t="s">
        <v>79</v>
      </c>
      <c r="G74" s="7" t="s">
        <v>21</v>
      </c>
      <c r="H74" s="7" t="s">
        <v>55</v>
      </c>
      <c r="I74" s="8">
        <v>27</v>
      </c>
      <c r="J74" s="8">
        <v>59</v>
      </c>
      <c r="K74" s="8">
        <v>4.5</v>
      </c>
      <c r="L74" s="8">
        <v>9.9499999999999993</v>
      </c>
    </row>
    <row r="75" spans="1:12" ht="17.25" customHeight="1" x14ac:dyDescent="0.45">
      <c r="A75" s="3">
        <v>626510</v>
      </c>
      <c r="B75" s="4" t="s">
        <v>193</v>
      </c>
      <c r="C75" s="4" t="s">
        <v>197</v>
      </c>
      <c r="D75" s="5">
        <f>VLOOKUP(A75,'[1]2021 Master Product'!$A$1:$D$65536,4,FALSE)</f>
        <v>3232871062659</v>
      </c>
      <c r="E75" s="6">
        <v>6</v>
      </c>
      <c r="F75" s="7" t="s">
        <v>79</v>
      </c>
      <c r="G75" s="7" t="s">
        <v>21</v>
      </c>
      <c r="H75" s="7" t="s">
        <v>55</v>
      </c>
      <c r="I75" s="8">
        <v>35</v>
      </c>
      <c r="J75" s="8">
        <v>77</v>
      </c>
      <c r="K75" s="8">
        <v>5.833333333333333</v>
      </c>
      <c r="L75" s="8">
        <v>12.95</v>
      </c>
    </row>
    <row r="76" spans="1:12" ht="17.25" customHeight="1" x14ac:dyDescent="0.45">
      <c r="A76" s="3">
        <v>631701</v>
      </c>
      <c r="B76" s="4" t="s">
        <v>193</v>
      </c>
      <c r="C76" s="4" t="s">
        <v>198</v>
      </c>
      <c r="D76" s="5">
        <f>VLOOKUP(A76,'[1]2021 Master Product'!$A$1:$D$65536,4,FALSE)</f>
        <v>3232870163173</v>
      </c>
      <c r="E76" s="6">
        <v>6</v>
      </c>
      <c r="F76" s="7" t="s">
        <v>138</v>
      </c>
      <c r="G76" s="7" t="s">
        <v>21</v>
      </c>
      <c r="H76" s="7" t="s">
        <v>109</v>
      </c>
      <c r="I76" s="8">
        <v>30</v>
      </c>
      <c r="J76" s="8">
        <v>65</v>
      </c>
      <c r="K76" s="8">
        <v>5</v>
      </c>
      <c r="L76" s="8">
        <v>10.95</v>
      </c>
    </row>
    <row r="77" spans="1:12" ht="17.25" customHeight="1" x14ac:dyDescent="0.45">
      <c r="A77" s="3">
        <v>631710</v>
      </c>
      <c r="B77" s="4" t="s">
        <v>193</v>
      </c>
      <c r="C77" s="4" t="s">
        <v>199</v>
      </c>
      <c r="D77" s="5">
        <f>VLOOKUP(A77,'[1]2021 Master Product'!$A$1:$D$65536,4,FALSE)</f>
        <v>3232871063175</v>
      </c>
      <c r="E77" s="6">
        <v>6</v>
      </c>
      <c r="F77" s="7" t="s">
        <v>138</v>
      </c>
      <c r="G77" s="7" t="s">
        <v>21</v>
      </c>
      <c r="H77" s="7" t="s">
        <v>109</v>
      </c>
      <c r="I77" s="8">
        <v>40</v>
      </c>
      <c r="J77" s="8">
        <v>89</v>
      </c>
      <c r="K77" s="8">
        <v>6.666666666666667</v>
      </c>
      <c r="L77" s="8">
        <v>14.95</v>
      </c>
    </row>
    <row r="78" spans="1:12" ht="17.25" customHeight="1" x14ac:dyDescent="0.45">
      <c r="A78" s="3">
        <v>631301</v>
      </c>
      <c r="B78" s="4" t="s">
        <v>200</v>
      </c>
      <c r="C78" s="4" t="s">
        <v>201</v>
      </c>
      <c r="D78" s="5">
        <f>VLOOKUP(A78,'[1]2021 Master Product'!$A$1:$D$65536,4,FALSE)</f>
        <v>3232870163135</v>
      </c>
      <c r="E78" s="6">
        <v>6</v>
      </c>
      <c r="F78" s="7" t="s">
        <v>79</v>
      </c>
      <c r="G78" s="7" t="s">
        <v>25</v>
      </c>
      <c r="H78" s="7" t="s">
        <v>175</v>
      </c>
      <c r="I78" s="8">
        <v>35</v>
      </c>
      <c r="J78" s="8">
        <v>77</v>
      </c>
      <c r="K78" s="8">
        <v>5.833333333333333</v>
      </c>
      <c r="L78" s="8">
        <v>12.95</v>
      </c>
    </row>
    <row r="79" spans="1:12" ht="17.25" customHeight="1" x14ac:dyDescent="0.45">
      <c r="A79" s="9">
        <v>635601</v>
      </c>
      <c r="B79" s="11" t="s">
        <v>200</v>
      </c>
      <c r="C79" s="11" t="s">
        <v>202</v>
      </c>
      <c r="D79" s="5">
        <f>VLOOKUP(A79,'[1]2021 Master Product'!$A$1:$D$65536,4,FALSE)</f>
        <v>3232870095214</v>
      </c>
      <c r="E79" s="17">
        <v>6</v>
      </c>
      <c r="F79" s="7" t="s">
        <v>183</v>
      </c>
      <c r="G79" s="7" t="s">
        <v>21</v>
      </c>
      <c r="H79" s="7" t="s">
        <v>203</v>
      </c>
      <c r="I79" s="8">
        <v>35</v>
      </c>
      <c r="J79" s="8">
        <v>77</v>
      </c>
      <c r="K79" s="8">
        <v>5.833333333333333</v>
      </c>
      <c r="L79" s="8">
        <v>12.95</v>
      </c>
    </row>
    <row r="80" spans="1:12" ht="17.25" customHeight="1" x14ac:dyDescent="0.45">
      <c r="A80" s="9">
        <v>640401</v>
      </c>
      <c r="B80" s="11" t="s">
        <v>200</v>
      </c>
      <c r="C80" s="11" t="s">
        <v>204</v>
      </c>
      <c r="D80" s="5">
        <f>VLOOKUP(A80,'[1]2021 Master Product'!$A$1:$D$65536,4,FALSE)</f>
        <v>3232870263002</v>
      </c>
      <c r="E80" s="18">
        <v>1</v>
      </c>
      <c r="F80" s="7" t="s">
        <v>79</v>
      </c>
      <c r="G80" s="7" t="s">
        <v>25</v>
      </c>
      <c r="H80" s="7" t="s">
        <v>175</v>
      </c>
      <c r="I80" s="8">
        <v>20</v>
      </c>
      <c r="J80" s="8">
        <v>40</v>
      </c>
      <c r="K80" s="8">
        <v>20</v>
      </c>
      <c r="L80" s="8">
        <v>40</v>
      </c>
    </row>
    <row r="81" spans="1:12" ht="17.25" customHeight="1" x14ac:dyDescent="0.45">
      <c r="A81" s="3">
        <v>633801</v>
      </c>
      <c r="B81" s="4" t="s">
        <v>200</v>
      </c>
      <c r="C81" s="4" t="s">
        <v>205</v>
      </c>
      <c r="D81" s="5">
        <f>VLOOKUP(A81,'[1]2021 Master Product'!$A$1:$D$65536,4,FALSE)</f>
        <v>3232870095207</v>
      </c>
      <c r="E81" s="6">
        <v>6</v>
      </c>
      <c r="F81" s="7" t="s">
        <v>79</v>
      </c>
      <c r="G81" s="7" t="s">
        <v>21</v>
      </c>
      <c r="H81" s="7" t="s">
        <v>139</v>
      </c>
      <c r="I81" s="8">
        <v>27</v>
      </c>
      <c r="J81" s="8">
        <v>59</v>
      </c>
      <c r="K81" s="8">
        <v>4.5</v>
      </c>
      <c r="L81" s="8">
        <v>9.9499999999999993</v>
      </c>
    </row>
    <row r="82" spans="1:12" ht="17.25" customHeight="1" x14ac:dyDescent="0.45">
      <c r="A82" s="3">
        <v>643301</v>
      </c>
      <c r="B82" s="4" t="s">
        <v>200</v>
      </c>
      <c r="C82" s="4" t="s">
        <v>206</v>
      </c>
      <c r="D82" s="5" t="str">
        <f>VLOOKUP(A82,'[1]2021 Master Product'!$A$1:$D$65536,4,FALSE)</f>
        <v>3232870303791</v>
      </c>
      <c r="E82" s="10">
        <v>1</v>
      </c>
      <c r="F82" s="7" t="s">
        <v>24</v>
      </c>
      <c r="G82" s="7" t="s">
        <v>150</v>
      </c>
      <c r="H82" s="7" t="s">
        <v>207</v>
      </c>
      <c r="I82" s="8">
        <v>18</v>
      </c>
      <c r="J82" s="8">
        <v>39</v>
      </c>
      <c r="K82" s="8">
        <f>I82/E82</f>
        <v>18</v>
      </c>
      <c r="L82" s="8">
        <f>J82/E82</f>
        <v>39</v>
      </c>
    </row>
    <row r="83" spans="1:12" ht="17.25" customHeight="1" x14ac:dyDescent="0.45">
      <c r="A83" s="3">
        <v>643601</v>
      </c>
      <c r="B83" s="4" t="s">
        <v>208</v>
      </c>
      <c r="C83" s="4" t="s">
        <v>209</v>
      </c>
      <c r="D83" s="5" t="str">
        <f>VLOOKUP(A83,'[1]2021 Master Product'!$A$1:$D$65536,4,FALSE)</f>
        <v>3232870303814</v>
      </c>
      <c r="E83" s="10">
        <v>4</v>
      </c>
      <c r="F83" s="7" t="s">
        <v>210</v>
      </c>
      <c r="G83" s="7" t="s">
        <v>47</v>
      </c>
      <c r="H83" s="7" t="s">
        <v>52</v>
      </c>
      <c r="I83" s="8">
        <v>23</v>
      </c>
      <c r="J83" s="8">
        <v>48</v>
      </c>
      <c r="K83" s="8">
        <f>I83</f>
        <v>23</v>
      </c>
      <c r="L83" s="8">
        <f>J83</f>
        <v>48</v>
      </c>
    </row>
    <row r="84" spans="1:12" ht="17.25" customHeight="1" x14ac:dyDescent="0.45">
      <c r="A84" s="3">
        <v>643701</v>
      </c>
      <c r="B84" s="4" t="s">
        <v>208</v>
      </c>
      <c r="C84" s="4" t="s">
        <v>211</v>
      </c>
      <c r="D84" s="5" t="str">
        <f>VLOOKUP(A84,'[1]2021 Master Product'!$A$1:$D$65536,4,FALSE)</f>
        <v>3232870303807</v>
      </c>
      <c r="E84" s="10">
        <v>4</v>
      </c>
      <c r="F84" s="7" t="s">
        <v>142</v>
      </c>
      <c r="G84" s="7" t="s">
        <v>47</v>
      </c>
      <c r="H84" s="7" t="s">
        <v>158</v>
      </c>
      <c r="I84" s="8">
        <v>25</v>
      </c>
      <c r="J84" s="8">
        <v>51</v>
      </c>
      <c r="K84" s="8">
        <f>I84</f>
        <v>25</v>
      </c>
      <c r="L84" s="8">
        <f>J84</f>
        <v>51</v>
      </c>
    </row>
    <row r="85" spans="1:12" ht="17.25" customHeight="1" x14ac:dyDescent="0.45">
      <c r="A85" s="3">
        <v>623301</v>
      </c>
      <c r="B85" s="4" t="s">
        <v>212</v>
      </c>
      <c r="C85" s="4" t="s">
        <v>213</v>
      </c>
      <c r="D85" s="5">
        <f>VLOOKUP(A85,'[1]2021 Master Product'!$A$1:$D$65536,4,FALSE)</f>
        <v>3232870162336</v>
      </c>
      <c r="E85" s="6">
        <v>6</v>
      </c>
      <c r="F85" s="7" t="s">
        <v>214</v>
      </c>
      <c r="G85" s="7" t="s">
        <v>58</v>
      </c>
      <c r="H85" s="7" t="s">
        <v>215</v>
      </c>
      <c r="I85" s="8">
        <v>33</v>
      </c>
      <c r="J85" s="8">
        <v>71</v>
      </c>
      <c r="K85" s="8">
        <v>5.5</v>
      </c>
      <c r="L85" s="8">
        <v>11.95</v>
      </c>
    </row>
    <row r="86" spans="1:12" ht="17.25" customHeight="1" x14ac:dyDescent="0.45">
      <c r="A86" s="3">
        <v>621101</v>
      </c>
      <c r="B86" s="4" t="s">
        <v>212</v>
      </c>
      <c r="C86" s="4" t="s">
        <v>216</v>
      </c>
      <c r="D86" s="5">
        <f>VLOOKUP(A86,'[1]2021 Master Product'!$A$1:$D$65536,4,FALSE)</f>
        <v>3232870162114</v>
      </c>
      <c r="E86" s="6">
        <v>6</v>
      </c>
      <c r="F86" s="7" t="s">
        <v>138</v>
      </c>
      <c r="G86" s="7" t="s">
        <v>76</v>
      </c>
      <c r="H86" s="7" t="s">
        <v>217</v>
      </c>
      <c r="I86" s="8">
        <v>30</v>
      </c>
      <c r="J86" s="8">
        <v>65</v>
      </c>
      <c r="K86" s="8">
        <v>5</v>
      </c>
      <c r="L86" s="8">
        <v>10.95</v>
      </c>
    </row>
    <row r="87" spans="1:12" ht="17.25" customHeight="1" x14ac:dyDescent="0.45">
      <c r="A87" s="3">
        <v>636301</v>
      </c>
      <c r="B87" s="4" t="s">
        <v>212</v>
      </c>
      <c r="C87" s="4" t="s">
        <v>218</v>
      </c>
      <c r="D87" s="5">
        <f>VLOOKUP(A87,'[1]2021 Master Product'!$A$1:$D$65536,4,FALSE)</f>
        <v>3232870163630</v>
      </c>
      <c r="E87" s="6">
        <v>6</v>
      </c>
      <c r="F87" s="7" t="s">
        <v>138</v>
      </c>
      <c r="G87" s="7" t="s">
        <v>21</v>
      </c>
      <c r="H87" s="7" t="s">
        <v>48</v>
      </c>
      <c r="I87" s="8">
        <v>35</v>
      </c>
      <c r="J87" s="8">
        <v>77</v>
      </c>
      <c r="K87" s="8">
        <v>5.833333333333333</v>
      </c>
      <c r="L87" s="8">
        <v>12.95</v>
      </c>
    </row>
    <row r="88" spans="1:12" ht="17.25" customHeight="1" x14ac:dyDescent="0.45">
      <c r="A88" s="3">
        <v>627701</v>
      </c>
      <c r="B88" s="4" t="s">
        <v>212</v>
      </c>
      <c r="C88" s="4" t="s">
        <v>219</v>
      </c>
      <c r="D88" s="5">
        <f>VLOOKUP(A88,'[1]2021 Master Product'!$A$1:$D$65536,4,FALSE)</f>
        <v>3232870162770</v>
      </c>
      <c r="E88" s="6">
        <v>6</v>
      </c>
      <c r="F88" s="7" t="s">
        <v>220</v>
      </c>
      <c r="G88" s="7" t="s">
        <v>20</v>
      </c>
      <c r="H88" s="7" t="s">
        <v>221</v>
      </c>
      <c r="I88" s="8">
        <v>27</v>
      </c>
      <c r="J88" s="8">
        <v>59</v>
      </c>
      <c r="K88" s="8">
        <v>4.5</v>
      </c>
      <c r="L88" s="8">
        <v>9.9499999999999993</v>
      </c>
    </row>
    <row r="89" spans="1:12" ht="17.25" customHeight="1" x14ac:dyDescent="0.45">
      <c r="A89" s="3">
        <v>623001</v>
      </c>
      <c r="B89" s="4" t="s">
        <v>212</v>
      </c>
      <c r="C89" s="4" t="s">
        <v>222</v>
      </c>
      <c r="D89" s="5">
        <f>VLOOKUP(A89,'[1]2021 Master Product'!$A$1:$D$65536,4,FALSE)</f>
        <v>3232870162305</v>
      </c>
      <c r="E89" s="6">
        <v>6</v>
      </c>
      <c r="F89" s="7" t="s">
        <v>223</v>
      </c>
      <c r="G89" s="7" t="s">
        <v>25</v>
      </c>
      <c r="H89" s="7" t="s">
        <v>77</v>
      </c>
      <c r="I89" s="8">
        <v>25</v>
      </c>
      <c r="J89" s="8">
        <v>55.000000000000007</v>
      </c>
      <c r="K89" s="8">
        <v>4.166666666666667</v>
      </c>
      <c r="L89" s="8">
        <v>8.9499999999999993</v>
      </c>
    </row>
    <row r="90" spans="1:12" ht="17.25" customHeight="1" x14ac:dyDescent="0.45">
      <c r="A90" s="3">
        <v>635101</v>
      </c>
      <c r="B90" s="4" t="s">
        <v>212</v>
      </c>
      <c r="C90" s="4" t="s">
        <v>224</v>
      </c>
      <c r="D90" s="5">
        <f>VLOOKUP(A90,'[1]2021 Master Product'!$A$1:$D$65536,4,FALSE)</f>
        <v>3232870163517</v>
      </c>
      <c r="E90" s="6">
        <v>6</v>
      </c>
      <c r="F90" s="7" t="s">
        <v>98</v>
      </c>
      <c r="G90" s="7" t="s">
        <v>21</v>
      </c>
      <c r="H90" s="7" t="s">
        <v>109</v>
      </c>
      <c r="I90" s="8">
        <v>27</v>
      </c>
      <c r="J90" s="8">
        <v>59</v>
      </c>
      <c r="K90" s="8">
        <v>4.5</v>
      </c>
      <c r="L90" s="8">
        <v>9.9499999999999993</v>
      </c>
    </row>
    <row r="91" spans="1:12" ht="17.25" customHeight="1" x14ac:dyDescent="0.45">
      <c r="A91" s="3">
        <v>620901</v>
      </c>
      <c r="B91" s="4" t="s">
        <v>212</v>
      </c>
      <c r="C91" s="4" t="s">
        <v>225</v>
      </c>
      <c r="D91" s="5">
        <f>VLOOKUP(A91,'[1]2021 Master Product'!$A$1:$D$65536,4,FALSE)</f>
        <v>3232870162091</v>
      </c>
      <c r="E91" s="6">
        <v>6</v>
      </c>
      <c r="F91" s="7" t="s">
        <v>183</v>
      </c>
      <c r="G91" s="7" t="s">
        <v>25</v>
      </c>
      <c r="H91" s="7" t="s">
        <v>221</v>
      </c>
      <c r="I91" s="8">
        <v>30</v>
      </c>
      <c r="J91" s="8">
        <v>65</v>
      </c>
      <c r="K91" s="8">
        <v>5</v>
      </c>
      <c r="L91" s="8">
        <v>10.95</v>
      </c>
    </row>
    <row r="92" spans="1:12" ht="17.25" customHeight="1" x14ac:dyDescent="0.45">
      <c r="A92" s="3">
        <v>621001</v>
      </c>
      <c r="B92" s="4" t="s">
        <v>212</v>
      </c>
      <c r="C92" s="4" t="s">
        <v>226</v>
      </c>
      <c r="D92" s="5">
        <f>VLOOKUP(A92,'[1]2021 Master Product'!$A$1:$D$65536,4,FALSE)</f>
        <v>3232870162107</v>
      </c>
      <c r="E92" s="6">
        <v>6</v>
      </c>
      <c r="F92" s="7" t="s">
        <v>89</v>
      </c>
      <c r="G92" s="7" t="s">
        <v>21</v>
      </c>
      <c r="H92" s="7" t="s">
        <v>227</v>
      </c>
      <c r="I92" s="8">
        <v>30</v>
      </c>
      <c r="J92" s="8">
        <v>65</v>
      </c>
      <c r="K92" s="8">
        <v>5</v>
      </c>
      <c r="L92" s="8">
        <v>10.95</v>
      </c>
    </row>
    <row r="93" spans="1:12" ht="17.25" customHeight="1" x14ac:dyDescent="0.45">
      <c r="A93" s="3">
        <v>638001</v>
      </c>
      <c r="B93" s="4" t="s">
        <v>228</v>
      </c>
      <c r="C93" s="4" t="s">
        <v>229</v>
      </c>
      <c r="D93" s="5" t="str">
        <f>VLOOKUP(A93,'[1]2021 Master Product'!$A$1:$D$65536,4,FALSE)</f>
        <v>3232870199523</v>
      </c>
      <c r="E93" s="6">
        <v>4</v>
      </c>
      <c r="F93" s="7" t="s">
        <v>230</v>
      </c>
      <c r="G93" s="7" t="s">
        <v>231</v>
      </c>
      <c r="H93" s="7" t="s">
        <v>232</v>
      </c>
      <c r="I93" s="8">
        <v>23</v>
      </c>
      <c r="J93" s="8">
        <v>48</v>
      </c>
      <c r="K93" s="8">
        <f>I93</f>
        <v>23</v>
      </c>
      <c r="L93" s="8">
        <v>48</v>
      </c>
    </row>
    <row r="94" spans="1:12" x14ac:dyDescent="0.45">
      <c r="A94" s="3">
        <v>641501</v>
      </c>
      <c r="B94" s="4" t="s">
        <v>228</v>
      </c>
      <c r="C94" s="4" t="s">
        <v>233</v>
      </c>
      <c r="D94" s="5">
        <f>VLOOKUP(A94,'[1]2021 Master Product'!$A$1:$D$65536,4,FALSE)</f>
        <v>3232870272424</v>
      </c>
      <c r="E94" s="6">
        <v>4</v>
      </c>
      <c r="F94" s="7" t="s">
        <v>234</v>
      </c>
      <c r="G94" s="7" t="s">
        <v>235</v>
      </c>
      <c r="H94" s="7" t="s">
        <v>236</v>
      </c>
      <c r="I94" s="8">
        <v>25</v>
      </c>
      <c r="J94" s="8">
        <v>51</v>
      </c>
      <c r="K94" s="8">
        <f>I94</f>
        <v>25</v>
      </c>
      <c r="L94" s="8">
        <v>51</v>
      </c>
    </row>
    <row r="95" spans="1:12" x14ac:dyDescent="0.45">
      <c r="A95" s="3">
        <v>626301</v>
      </c>
      <c r="B95" s="4" t="s">
        <v>237</v>
      </c>
      <c r="C95" s="4" t="s">
        <v>238</v>
      </c>
      <c r="D95" s="5">
        <f>VLOOKUP(A95,'[1]2021 Master Product'!$A$1:$D$65536,4,FALSE)</f>
        <v>3232870182921</v>
      </c>
      <c r="E95" s="6">
        <v>6</v>
      </c>
      <c r="F95" s="15" t="s">
        <v>28</v>
      </c>
      <c r="G95" s="15" t="s">
        <v>47</v>
      </c>
      <c r="H95" s="15" t="s">
        <v>239</v>
      </c>
      <c r="I95" s="16">
        <v>30</v>
      </c>
      <c r="J95" s="16">
        <v>65</v>
      </c>
      <c r="K95" s="16">
        <v>5</v>
      </c>
      <c r="L95" s="16">
        <v>10.95</v>
      </c>
    </row>
    <row r="96" spans="1:12" x14ac:dyDescent="0.45">
      <c r="A96" s="3">
        <v>626201</v>
      </c>
      <c r="B96" s="4" t="s">
        <v>237</v>
      </c>
      <c r="C96" s="4" t="s">
        <v>240</v>
      </c>
      <c r="D96" s="5">
        <f>VLOOKUP(A96,'[1]2021 Master Product'!$A$1:$D$65536,4,FALSE)</f>
        <v>3232870182907</v>
      </c>
      <c r="E96" s="6">
        <v>6</v>
      </c>
      <c r="F96" s="15" t="s">
        <v>68</v>
      </c>
      <c r="G96" s="15" t="s">
        <v>47</v>
      </c>
      <c r="H96" s="15" t="s">
        <v>241</v>
      </c>
      <c r="I96" s="16">
        <v>27</v>
      </c>
      <c r="J96" s="16">
        <v>59</v>
      </c>
      <c r="K96" s="16">
        <v>4.5</v>
      </c>
      <c r="L96" s="16">
        <v>9.9499999999999993</v>
      </c>
    </row>
    <row r="97" spans="1:12" x14ac:dyDescent="0.45">
      <c r="A97" s="3">
        <v>612401</v>
      </c>
      <c r="B97" s="4" t="s">
        <v>242</v>
      </c>
      <c r="C97" s="4" t="s">
        <v>243</v>
      </c>
      <c r="D97" s="5">
        <f>VLOOKUP(A97,'[1]2021 Master Product'!$A$1:$D$65536,4,FALSE)</f>
        <v>3232870028885</v>
      </c>
      <c r="E97" s="6">
        <v>6</v>
      </c>
      <c r="F97" s="7" t="s">
        <v>89</v>
      </c>
      <c r="G97" s="7" t="s">
        <v>21</v>
      </c>
      <c r="H97" s="7" t="s">
        <v>244</v>
      </c>
      <c r="I97" s="8">
        <v>30</v>
      </c>
      <c r="J97" s="8">
        <v>65</v>
      </c>
      <c r="K97" s="8">
        <v>5</v>
      </c>
      <c r="L97" s="8">
        <v>10.95</v>
      </c>
    </row>
    <row r="98" spans="1:12" x14ac:dyDescent="0.45">
      <c r="A98" s="3">
        <v>629301</v>
      </c>
      <c r="B98" s="4" t="s">
        <v>242</v>
      </c>
      <c r="C98" s="4" t="s">
        <v>245</v>
      </c>
      <c r="D98" s="5">
        <f>VLOOKUP(A98,'[1]2021 Master Product'!$A$1:$D$65536,4,FALSE)</f>
        <v>3232870162930</v>
      </c>
      <c r="E98" s="6">
        <v>6</v>
      </c>
      <c r="F98" s="7" t="s">
        <v>98</v>
      </c>
      <c r="G98" s="7" t="s">
        <v>21</v>
      </c>
      <c r="H98" s="7" t="s">
        <v>158</v>
      </c>
      <c r="I98" s="8">
        <v>27</v>
      </c>
      <c r="J98" s="8">
        <v>59</v>
      </c>
      <c r="K98" s="8">
        <v>4.5</v>
      </c>
      <c r="L98" s="8">
        <v>9.9499999999999993</v>
      </c>
    </row>
    <row r="99" spans="1:12" x14ac:dyDescent="0.45">
      <c r="A99" s="3">
        <v>629401</v>
      </c>
      <c r="B99" s="4" t="s">
        <v>242</v>
      </c>
      <c r="C99" s="4" t="s">
        <v>246</v>
      </c>
      <c r="D99" s="5">
        <f>VLOOKUP(A99,'[1]2021 Master Product'!$A$1:$D$65536,4,FALSE)</f>
        <v>3232870162947</v>
      </c>
      <c r="E99" s="6">
        <v>6</v>
      </c>
      <c r="F99" s="7" t="s">
        <v>138</v>
      </c>
      <c r="G99" s="7" t="s">
        <v>72</v>
      </c>
      <c r="H99" s="7" t="s">
        <v>175</v>
      </c>
      <c r="I99" s="8">
        <v>35</v>
      </c>
      <c r="J99" s="8">
        <v>77</v>
      </c>
      <c r="K99" s="8">
        <v>5.833333333333333</v>
      </c>
      <c r="L99" s="8">
        <v>12.95</v>
      </c>
    </row>
    <row r="100" spans="1:12" x14ac:dyDescent="0.45">
      <c r="A100" s="3">
        <v>631601</v>
      </c>
      <c r="B100" s="4" t="s">
        <v>242</v>
      </c>
      <c r="C100" s="4" t="s">
        <v>247</v>
      </c>
      <c r="D100" s="5">
        <f>VLOOKUP(A100,'[1]2021 Master Product'!$A$1:$D$65536,4,FALSE)</f>
        <v>3232870163166</v>
      </c>
      <c r="E100" s="6">
        <v>6</v>
      </c>
      <c r="F100" s="7" t="s">
        <v>178</v>
      </c>
      <c r="G100" s="7" t="s">
        <v>21</v>
      </c>
      <c r="H100" s="7" t="s">
        <v>55</v>
      </c>
      <c r="I100" s="8">
        <v>30</v>
      </c>
      <c r="J100" s="8">
        <v>65</v>
      </c>
      <c r="K100" s="8">
        <v>5</v>
      </c>
      <c r="L100" s="8">
        <v>10.95</v>
      </c>
    </row>
    <row r="101" spans="1:12" x14ac:dyDescent="0.45">
      <c r="A101" s="3">
        <v>622801</v>
      </c>
      <c r="B101" s="4" t="s">
        <v>248</v>
      </c>
      <c r="C101" s="4" t="s">
        <v>249</v>
      </c>
      <c r="D101" s="5">
        <f>VLOOKUP(A101,'[1]2021 Master Product'!$A$1:$D$65536,4,FALSE)</f>
        <v>3232870162282</v>
      </c>
      <c r="E101" s="10">
        <v>6</v>
      </c>
      <c r="F101" s="7" t="s">
        <v>250</v>
      </c>
      <c r="G101" s="7" t="s">
        <v>76</v>
      </c>
      <c r="H101" s="7" t="s">
        <v>18</v>
      </c>
      <c r="I101" s="8">
        <v>25</v>
      </c>
      <c r="J101" s="8">
        <v>55</v>
      </c>
      <c r="K101" s="8">
        <v>4.166666666666667</v>
      </c>
      <c r="L101" s="8">
        <v>8.9499999999999993</v>
      </c>
    </row>
    <row r="102" spans="1:12" x14ac:dyDescent="0.45">
      <c r="A102" s="3">
        <v>615001</v>
      </c>
      <c r="B102" s="4" t="s">
        <v>248</v>
      </c>
      <c r="C102" s="4" t="s">
        <v>251</v>
      </c>
      <c r="D102" s="5">
        <f>VLOOKUP(A102,'[1]2021 Master Product'!$A$1:$D$65536,4,FALSE)</f>
        <v>3232870161506</v>
      </c>
      <c r="E102" s="10">
        <v>6</v>
      </c>
      <c r="F102" s="7" t="s">
        <v>252</v>
      </c>
      <c r="G102" s="7" t="s">
        <v>40</v>
      </c>
      <c r="H102" s="7" t="s">
        <v>253</v>
      </c>
      <c r="I102" s="8">
        <v>32</v>
      </c>
      <c r="J102" s="8">
        <v>69</v>
      </c>
      <c r="K102" s="8">
        <v>5.333333333333333</v>
      </c>
      <c r="L102" s="8">
        <v>11.95</v>
      </c>
    </row>
  </sheetData>
  <autoFilter ref="A2:L102" xr:uid="{DA19DAE0-FEB5-4D00-826C-5C9A08B7DEE3}">
    <filterColumn colId="5" showButton="0"/>
    <filterColumn colId="6" showButton="0"/>
    <sortState xmlns:xlrd2="http://schemas.microsoft.com/office/spreadsheetml/2017/richdata2" ref="A5:L102">
      <sortCondition ref="B2:B93"/>
    </sortState>
  </autoFilter>
  <mergeCells count="11">
    <mergeCell ref="L2:L3"/>
    <mergeCell ref="A1:L1"/>
    <mergeCell ref="A2:A3"/>
    <mergeCell ref="B2:B3"/>
    <mergeCell ref="C2:C3"/>
    <mergeCell ref="D2:D3"/>
    <mergeCell ref="E2:E3"/>
    <mergeCell ref="F2:H2"/>
    <mergeCell ref="I2:I3"/>
    <mergeCell ref="J2:J3"/>
    <mergeCell ref="K2:K3"/>
  </mergeCells>
  <conditionalFormatting sqref="A88:A91">
    <cfRule type="duplicateValues" dxfId="4" priority="4" stopIfTrue="1"/>
  </conditionalFormatting>
  <conditionalFormatting sqref="A92:A93">
    <cfRule type="duplicateValues" dxfId="3" priority="3" stopIfTrue="1"/>
  </conditionalFormatting>
  <conditionalFormatting sqref="A9:A11">
    <cfRule type="duplicateValues" dxfId="2" priority="2" stopIfTrue="1"/>
  </conditionalFormatting>
  <conditionalFormatting sqref="A94:A102">
    <cfRule type="duplicateValues" dxfId="1" priority="1" stopIfTrue="1"/>
  </conditionalFormatting>
  <conditionalFormatting sqref="A12:A87 A4:A8">
    <cfRule type="duplicateValues" dxfId="0" priority="5" stopIfTrue="1"/>
  </conditionalFormatting>
  <pageMargins left="0.25" right="0.25" top="0.2" bottom="0.17" header="0.3" footer="0.2"/>
  <pageSetup scale="49" fitToHeight="0" orientation="portrait" r:id="rId1"/>
  <rowBreaks count="1" manualBreakCount="1">
    <brk id="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A06BA7AF30948A6D3CFE5D8748D93" ma:contentTypeVersion="12" ma:contentTypeDescription="Create a new document." ma:contentTypeScope="" ma:versionID="9cbda8e317164cd05188c530f5a6543b">
  <xsd:schema xmlns:xsd="http://www.w3.org/2001/XMLSchema" xmlns:xs="http://www.w3.org/2001/XMLSchema" xmlns:p="http://schemas.microsoft.com/office/2006/metadata/properties" xmlns:ns2="2e4e5bfb-23f0-4ad1-99df-20b7e873ba57" xmlns:ns3="410843d2-2e22-4762-bf1e-aeeed24b5663" targetNamespace="http://schemas.microsoft.com/office/2006/metadata/properties" ma:root="true" ma:fieldsID="957c2c0ef8f46e9993b8cde0e6835021" ns2:_="" ns3:_="">
    <xsd:import namespace="2e4e5bfb-23f0-4ad1-99df-20b7e873ba57"/>
    <xsd:import namespace="410843d2-2e22-4762-bf1e-aeeed24b56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e5bfb-23f0-4ad1-99df-20b7e873ba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843d2-2e22-4762-bf1e-aeeed24b566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0D37B-EE84-41E2-A03E-48335F4699B6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2e4e5bfb-23f0-4ad1-99df-20b7e873ba57"/>
    <ds:schemaRef ds:uri="410843d2-2e22-4762-bf1e-aeeed24b566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B11EB0-6F15-41E7-9CA6-83ABF9D23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e5bfb-23f0-4ad1-99df-20b7e873ba57"/>
    <ds:schemaRef ds:uri="410843d2-2e22-4762-bf1e-aeeed24b5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D37990-0E5D-4A9A-A806-69EE6E70D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with UPC</vt:lpstr>
      <vt:lpstr>'Wholesale with UPC'!Print_Area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Contreras</dc:creator>
  <cp:lastModifiedBy>Jenna Kirant</cp:lastModifiedBy>
  <dcterms:created xsi:type="dcterms:W3CDTF">2021-04-16T15:29:46Z</dcterms:created>
  <dcterms:modified xsi:type="dcterms:W3CDTF">2021-10-18T15:50:13Z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0x0101003C9A06BA7AF30948A6D3CFE5D8748D93</vt:lpwstr>
  </property>
</Properties>
</file>